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05" windowWidth="17520" windowHeight="9075" activeTab="4"/>
  </bookViews>
  <sheets>
    <sheet name="Monit MROSC 2016" sheetId="4" r:id="rId1"/>
    <sheet name="Monit MROSC 2017" sheetId="5" r:id="rId2"/>
    <sheet name="Monit MROSC 2018" sheetId="8" r:id="rId3"/>
    <sheet name="T Colaboração" sheetId="7" r:id="rId4"/>
    <sheet name="Termo de Conv" sheetId="6" r:id="rId5"/>
    <sheet name="Plan1" sheetId="9" r:id="rId6"/>
  </sheets>
  <definedNames>
    <definedName name="_xlnm._FilterDatabase" localSheetId="1" hidden="1">'Monit MROSC 2017'!$A$9:$S$62</definedName>
    <definedName name="_xlnm._FilterDatabase" localSheetId="2" hidden="1">'Monit MROSC 2018'!$A$9:$S$9</definedName>
  </definedNames>
  <calcPr calcId="145621"/>
</workbook>
</file>

<file path=xl/calcChain.xml><?xml version="1.0" encoding="utf-8"?>
<calcChain xmlns="http://schemas.openxmlformats.org/spreadsheetml/2006/main">
  <c r="R22" i="8" l="1"/>
  <c r="P22" i="8"/>
  <c r="R21" i="8" l="1"/>
  <c r="P21" i="8"/>
  <c r="P26" i="5" l="1"/>
  <c r="R20" i="8" l="1"/>
  <c r="P20" i="8"/>
  <c r="R19" i="8"/>
  <c r="P19" i="8"/>
  <c r="S21" i="7" l="1"/>
  <c r="S22" i="7"/>
  <c r="S23" i="7"/>
  <c r="P23" i="7"/>
  <c r="P21" i="7"/>
  <c r="P22" i="7" l="1"/>
  <c r="R17" i="8" l="1"/>
  <c r="R18" i="8"/>
  <c r="P18" i="8"/>
  <c r="P17" i="8"/>
  <c r="R16" i="8" l="1"/>
  <c r="P16" i="8"/>
  <c r="P50" i="5" l="1"/>
  <c r="P10" i="7" l="1"/>
  <c r="R15" i="8" l="1"/>
  <c r="P15" i="8"/>
  <c r="R13" i="8" l="1"/>
  <c r="P13" i="8"/>
  <c r="R14" i="8"/>
  <c r="P14" i="8"/>
  <c r="R59" i="5" l="1"/>
  <c r="P59" i="5"/>
  <c r="R57" i="5" l="1"/>
  <c r="P57" i="5"/>
  <c r="R25" i="5" l="1"/>
  <c r="P25" i="5"/>
  <c r="P51" i="5" l="1"/>
  <c r="R12" i="8" l="1"/>
  <c r="P12" i="8"/>
  <c r="R11" i="8" l="1"/>
  <c r="P11" i="8"/>
  <c r="R38" i="5" l="1"/>
  <c r="P38" i="5"/>
  <c r="R15" i="5" l="1"/>
  <c r="P15" i="5"/>
  <c r="R42" i="5"/>
  <c r="P42" i="5"/>
  <c r="R60" i="5"/>
  <c r="P60" i="5"/>
  <c r="R56" i="5"/>
  <c r="P56" i="5"/>
  <c r="R35" i="5" l="1"/>
  <c r="P35" i="5"/>
  <c r="R19" i="5" l="1"/>
  <c r="P10" i="8"/>
  <c r="R10" i="8" s="1"/>
  <c r="P31" i="5" l="1"/>
  <c r="P62" i="5"/>
  <c r="R62" i="5" s="1"/>
  <c r="P20" i="7" l="1"/>
  <c r="S20" i="7"/>
  <c r="R48" i="5" l="1"/>
  <c r="R49" i="5"/>
  <c r="R50" i="5"/>
  <c r="R51" i="5"/>
  <c r="R52" i="5"/>
  <c r="R53" i="5"/>
  <c r="R54" i="5"/>
  <c r="R55" i="5"/>
  <c r="R58" i="5"/>
  <c r="R61" i="5"/>
  <c r="R47" i="5"/>
  <c r="R46" i="5"/>
  <c r="P61" i="5"/>
  <c r="P49" i="5"/>
  <c r="P52" i="5"/>
  <c r="P53" i="5"/>
  <c r="P54" i="5"/>
  <c r="P55" i="5"/>
  <c r="P58" i="5"/>
  <c r="P48" i="5"/>
  <c r="P47" i="5"/>
  <c r="P45" i="5"/>
  <c r="R45" i="5"/>
  <c r="P46" i="5" l="1"/>
  <c r="R44" i="5" l="1"/>
  <c r="R43" i="5"/>
  <c r="R41" i="5"/>
  <c r="R40" i="5"/>
  <c r="R39" i="5"/>
  <c r="R37" i="5"/>
  <c r="R36" i="5"/>
  <c r="R34" i="5"/>
  <c r="R33" i="5"/>
  <c r="R32" i="5"/>
  <c r="R31" i="5"/>
  <c r="R30" i="5"/>
  <c r="R29" i="5"/>
  <c r="R28" i="5"/>
  <c r="R27" i="5"/>
  <c r="P44" i="5"/>
  <c r="P43" i="5"/>
  <c r="P41" i="5"/>
  <c r="P40" i="5"/>
  <c r="P39" i="5"/>
  <c r="P37" i="5"/>
  <c r="P36" i="5"/>
  <c r="P34" i="5"/>
  <c r="P33" i="5"/>
  <c r="P32" i="5"/>
  <c r="P30" i="5"/>
  <c r="P29" i="5"/>
  <c r="P28" i="5"/>
  <c r="P27" i="5"/>
  <c r="S19" i="7" l="1"/>
  <c r="S18" i="7"/>
  <c r="S17" i="7"/>
  <c r="S16" i="7"/>
  <c r="S15" i="7"/>
  <c r="S14" i="7"/>
  <c r="S13" i="7"/>
  <c r="S12" i="7"/>
  <c r="S11" i="7"/>
  <c r="S10" i="7"/>
  <c r="P19" i="7"/>
  <c r="P18" i="7"/>
  <c r="P17" i="7"/>
  <c r="P16" i="7"/>
  <c r="P15" i="7"/>
  <c r="P14" i="7"/>
  <c r="P13" i="7"/>
  <c r="P12" i="7"/>
  <c r="P11" i="7"/>
  <c r="P24" i="5"/>
  <c r="P23" i="5"/>
  <c r="P22" i="5"/>
  <c r="P21" i="5"/>
  <c r="P20" i="5"/>
  <c r="P19" i="5"/>
  <c r="P18" i="5"/>
  <c r="P17" i="5"/>
  <c r="P16" i="5"/>
  <c r="P14" i="5"/>
  <c r="P13" i="5"/>
  <c r="P10" i="5"/>
  <c r="R26" i="5"/>
  <c r="R24" i="5"/>
  <c r="R23" i="5"/>
  <c r="R22" i="5"/>
  <c r="R21" i="5"/>
  <c r="R20" i="5"/>
  <c r="R18" i="5"/>
  <c r="R17" i="5"/>
  <c r="R16" i="5"/>
  <c r="R14" i="5"/>
  <c r="R13" i="5"/>
  <c r="T23" i="4"/>
  <c r="P22" i="4"/>
  <c r="T20" i="4"/>
  <c r="T18" i="4"/>
  <c r="T15" i="4"/>
  <c r="T13" i="4"/>
  <c r="T12" i="4"/>
  <c r="T11" i="4"/>
  <c r="T10" i="4"/>
  <c r="P18" i="4"/>
  <c r="P11" i="4"/>
  <c r="P12" i="4"/>
  <c r="P13" i="4"/>
  <c r="P10" i="4"/>
</calcChain>
</file>

<file path=xl/sharedStrings.xml><?xml version="1.0" encoding="utf-8"?>
<sst xmlns="http://schemas.openxmlformats.org/spreadsheetml/2006/main" count="872" uniqueCount="656">
  <si>
    <t>Instituição/Empresa</t>
  </si>
  <si>
    <t>Objeto</t>
  </si>
  <si>
    <t xml:space="preserve">Data da Assinatura </t>
  </si>
  <si>
    <t>Data fim</t>
  </si>
  <si>
    <t>Valor Aditivo</t>
  </si>
  <si>
    <t>MROSC - MARCO REGULATÓRIO DAS ORGANIZAÇÕES DA SOCIEDADE CIVIL</t>
  </si>
  <si>
    <t>Lei nº 13.019/2014, regulamentado pelo Decreto nº 37.847/2016</t>
  </si>
  <si>
    <t>GOVERNO DO DISTRITO FEDERAL</t>
  </si>
  <si>
    <t>Secretaria de Estado de Cultura</t>
  </si>
  <si>
    <t>Subsecretaria da Unidade de Administração Geral</t>
  </si>
  <si>
    <t>Diretoria de Gestão de Convênios e Contratos</t>
  </si>
  <si>
    <t>Nº do Contrato</t>
  </si>
  <si>
    <t>Valor de repasse</t>
  </si>
  <si>
    <t>Gestor designado</t>
  </si>
  <si>
    <t>Divulgação Endereço eletrônico nas redes sociais</t>
  </si>
  <si>
    <t>Situação</t>
  </si>
  <si>
    <t>Providências</t>
  </si>
  <si>
    <t>Nº</t>
  </si>
  <si>
    <t>Está correto o end eletronico (S/N)</t>
  </si>
  <si>
    <t xml:space="preserve">Nº  processo contratação </t>
  </si>
  <si>
    <t>150.000628/2016</t>
  </si>
  <si>
    <t>GRUPO VIA SACRA
 AO VIVO</t>
  </si>
  <si>
    <t>01.634.930/0001-60</t>
  </si>
  <si>
    <t>Apoiar a realização do Projeto
 “43ª VIA SACRA AO VIVO DE PLANALTINA – DF”</t>
  </si>
  <si>
    <t>12.772.072/0001-36</t>
  </si>
  <si>
    <t>Apoiar a realização do Projeto “FESTIVAL YO! MUSIC – O MAIOR FESTIVAL DE HIP HOP DO BRASIL”</t>
  </si>
  <si>
    <t>150.001.736/2016</t>
  </si>
  <si>
    <t>ACESSO - ASSOCIAÇÃO CULTURAL DE ESTUDOS SOCIAIS E SUSTENTABILIDADE ORGANIZADA</t>
  </si>
  <si>
    <t xml:space="preserve">Bárbara Angélica Osvaldo Sérgio Babino </t>
  </si>
  <si>
    <t>ASSOCIAÇÃO CULTURAL NAMASTÊ</t>
  </si>
  <si>
    <t>150.001.649/2016</t>
  </si>
  <si>
    <t>10.457.936/0001-08</t>
  </si>
  <si>
    <t xml:space="preserve">CNPJ </t>
  </si>
  <si>
    <t>Apoiar a realização do Projeto “ESPETÁCULOS MUSICAIS I´LL BE THERE 2016 - CIRCULAÇÃO</t>
  </si>
  <si>
    <t>Marina Lucena Branco Tânia Canedo Bárbara Angélica</t>
  </si>
  <si>
    <t>nº 04/2016</t>
  </si>
  <si>
    <t>n° 03/2016</t>
  </si>
  <si>
    <t>nº 02/2016</t>
  </si>
  <si>
    <t xml:space="preserve"> nº 01/2016</t>
  </si>
  <si>
    <t>150.001.798/2016</t>
  </si>
  <si>
    <t>14.238.314/0001-31</t>
  </si>
  <si>
    <t>INSTITUTO ROSA DOS VENTOS DE ARTE, CULTURA E CIDADANIA</t>
  </si>
  <si>
    <t>Apoiar a realização do Projeto “5ª EDIÇÃO DO FESTIVAL SAI DA LATA”</t>
  </si>
  <si>
    <t>Hernani Souza Santos</t>
  </si>
  <si>
    <t>nº 05/2016</t>
  </si>
  <si>
    <t>12.641.788/0001-02</t>
  </si>
  <si>
    <t xml:space="preserve"> ASSOCIAÇÃO
 VILA DOS SONHOS</t>
  </si>
  <si>
    <t>Apoiar a realização do Projeto “ELEMENTO 05 – SARAU NACIONAL"</t>
  </si>
  <si>
    <t>Valor aprovado</t>
  </si>
  <si>
    <t>Dt Assinatura</t>
  </si>
  <si>
    <t xml:space="preserve">Dt fim </t>
  </si>
  <si>
    <t>TAp. 03 (prorr. Vig) Tap. 05 (alt. PT)</t>
  </si>
  <si>
    <t>28/11/2016 16/12/2016</t>
  </si>
  <si>
    <t>09/01/2017 09/01/2017</t>
  </si>
  <si>
    <t>16/09/2016 28/11/2016</t>
  </si>
  <si>
    <t>15/12/2016 09/01/2017</t>
  </si>
  <si>
    <t>150.001.606/2016</t>
  </si>
  <si>
    <t>150.001.811/2016</t>
  </si>
  <si>
    <t>Nº 06/2016</t>
  </si>
  <si>
    <t>26.964.585/0001-53</t>
  </si>
  <si>
    <t>ABRAVÍDEO - ASSOCIAÇÃO BRASILIENSE DE APOIO AO VÍDEO NO MOVIMENTO POPULAR</t>
  </si>
  <si>
    <t>Apoiar a realização do Projeto “EXPOSIÇÃO MULTIMÍDIA CATADORES DE HISTÓRIA – REFLEXÕES 
SOBRE “LIXO”, CONSUMO E IMPERMANÊNCIA</t>
  </si>
  <si>
    <t>Marina Lucena Branco            Bárbara Angélica</t>
  </si>
  <si>
    <t>1º TA</t>
  </si>
  <si>
    <t>Termo Aditivo/    T. Apost</t>
  </si>
  <si>
    <t>Tap. 04 (prorr. vig)</t>
  </si>
  <si>
    <t>150.001.590/2016</t>
  </si>
  <si>
    <t>Nº 07/2016</t>
  </si>
  <si>
    <t>00.795.323/0001-19</t>
  </si>
  <si>
    <t>CENTRO CULTURAL FERROCK</t>
  </si>
  <si>
    <t>Apoiar a realização do Projeto “FERROCK FESTIVAL ECOLOGIA 2016”</t>
  </si>
  <si>
    <t>14/10/2016 28/11/2016</t>
  </si>
  <si>
    <t>30/11/2016 11/01/2017</t>
  </si>
  <si>
    <t xml:space="preserve">29/11/2016 20/12/2016 </t>
  </si>
  <si>
    <t>28/12/2016 15/05/2017</t>
  </si>
  <si>
    <t xml:space="preserve">Tap  05 (Prorr. Vig.)                                 1º TA (Prorr. Vig.) </t>
  </si>
  <si>
    <t>14/10/2016 29/11/2016 20/12/2016</t>
  </si>
  <si>
    <t>30/11/2016 28/12/2016 15/05/2017</t>
  </si>
  <si>
    <t>Tania Canedo                       Walesca Faustino</t>
  </si>
  <si>
    <t>nº 08/2016</t>
  </si>
  <si>
    <t>150.001.526/2016</t>
  </si>
  <si>
    <t>INSTITUTO METAMORFOSE – CIDADÃO COM PROFISSÃO</t>
  </si>
  <si>
    <t>Apoiar a realização do Projeto “CIDADE ARTE”</t>
  </si>
  <si>
    <t>10.410.518/0001-57</t>
  </si>
  <si>
    <t>1º TA (prorr. Vig)</t>
  </si>
  <si>
    <t>26/10/2016 28/06/2017</t>
  </si>
  <si>
    <t>31/06/2017 30/10/2017</t>
  </si>
  <si>
    <t>nº 09/2016</t>
  </si>
  <si>
    <t>04.764.724/0001-62</t>
  </si>
  <si>
    <t>150.001.878/2016</t>
  </si>
  <si>
    <t>CLUBE DO VIOLEIRO CAIPIRA DE BRASÍLIA</t>
  </si>
  <si>
    <t>Apoiar a realização do Projeto “16º ENCONTRO DE VIOLEIROS”</t>
  </si>
  <si>
    <t>ORGANIZAÇÃO NÃO GOVERNAMENTAL PORÃO DO ROCK</t>
  </si>
  <si>
    <t>02.561.710/0001-16</t>
  </si>
  <si>
    <t>nº 10/2016</t>
  </si>
  <si>
    <t>150.002.233/2016</t>
  </si>
  <si>
    <t>Apoiar a realização do Projeto “19° PORÃO DO ROCK”</t>
  </si>
  <si>
    <t>Maria Lucena Branco Tânia Canedo</t>
  </si>
  <si>
    <t>Tap 06 (prorr. Vig)</t>
  </si>
  <si>
    <t>31/01/2017 08/02/2017</t>
  </si>
  <si>
    <t>10/11/2016 15/12/2016</t>
  </si>
  <si>
    <t>150.002.661/2016</t>
  </si>
  <si>
    <t>Apoiar a realização do Projeto “EDUCARTE RODA DE CULTURA &amp; CIDADANIA”</t>
  </si>
  <si>
    <t>nº 11/2016</t>
  </si>
  <si>
    <t>05.422.040/0001-45</t>
  </si>
  <si>
    <t>ASCOM – ASSOCIAÇÃO COMUNITÁRIA DE SÃO SEBASTIÃO</t>
  </si>
  <si>
    <t>ASSOCIAÇÃO CARNAVALESCA BLOCO AFRO OBARÁ</t>
  </si>
  <si>
    <t>Apoiar a realização do Projeto “MOSSORÓ DAYO”</t>
  </si>
  <si>
    <t>16.622.744/0001-88</t>
  </si>
  <si>
    <t>nº 12/2016</t>
  </si>
  <si>
    <t>150.002.638/2016</t>
  </si>
  <si>
    <t>Tap. 01 (prorrog.) 1º TA (prorr. Vig)</t>
  </si>
  <si>
    <t>09/02/2017 07/06/2017</t>
  </si>
  <si>
    <t>20/07/201730/09/2017</t>
  </si>
  <si>
    <t>nº 13/2016</t>
  </si>
  <si>
    <t>30/06/2017 30/09/2017</t>
  </si>
  <si>
    <t>21/11/2016 07/06/2017</t>
  </si>
  <si>
    <t>Apoiar a realização do Projeto “Circuito de Feiras e Mostras Culturais da Reforma Agrária do Distrito Federal e Entorno”</t>
  </si>
  <si>
    <t>Tap. 014 (alt.PT)</t>
  </si>
  <si>
    <t>Marina Lucena Branco Waleska Faustino</t>
  </si>
  <si>
    <t>nº 14/2016</t>
  </si>
  <si>
    <t>150.002.633/2016</t>
  </si>
  <si>
    <t>150.002.754/2016</t>
  </si>
  <si>
    <t>00.516.203/0001-35</t>
  </si>
  <si>
    <t>CENTRO DE TRADIÇOES POPULARES</t>
  </si>
  <si>
    <t>Apoiar a realização do Projeto “SALVAGUARDANDO O PATRIMÔNIO CULTURAL DE BRASÍLIA – O BOI VAI ÀS ESCOLAS”</t>
  </si>
  <si>
    <t>Claudice Litran Amarildo da Silva</t>
  </si>
  <si>
    <t>nº 15/2016</t>
  </si>
  <si>
    <t>T-Bone</t>
  </si>
  <si>
    <t>06.087.102/0001-72</t>
  </si>
  <si>
    <t>Apoiar a realização do Projeto NOITE CULTURAL T-BONE</t>
  </si>
  <si>
    <t>Maria Lucena Branco                  Monise</t>
  </si>
  <si>
    <t>19/12/2016 17/04/2017</t>
  </si>
  <si>
    <t>19/04/2017 30/06/2017</t>
  </si>
  <si>
    <t xml:space="preserve">Tap. 2 (Alt. PT)          Tap. 7 (Alt. PT)              1º TA (prorr. Vig) </t>
  </si>
  <si>
    <t>18/05/2017 XXXXXXX 30/06/2017</t>
  </si>
  <si>
    <t>Nº 01/2017</t>
  </si>
  <si>
    <t>00.608.893/0001-52</t>
  </si>
  <si>
    <t>Organização da Sociedade Civil - MEMORIAL JK</t>
  </si>
  <si>
    <t>Manutenção MJK</t>
  </si>
  <si>
    <t>Maria de Fátima Alcivan</t>
  </si>
  <si>
    <t>nº 02/2017</t>
  </si>
  <si>
    <t>Apoiar a realização do projeto “TENHO MAIS DISCOS QUE AMIGOS”</t>
  </si>
  <si>
    <t>150.000.307/2017</t>
  </si>
  <si>
    <t>06/04/2017 29/05/2017</t>
  </si>
  <si>
    <t>30/05/2017 25/07/2017</t>
  </si>
  <si>
    <t>nº 03/2017</t>
  </si>
  <si>
    <t>GRUPO VIA SACRA  AO VIVO</t>
  </si>
  <si>
    <t>150.000489/2017</t>
  </si>
  <si>
    <t>Apoiar a realização do projeto "SEMANA SANTA EM PLANALTINA/DF"</t>
  </si>
  <si>
    <t>Tap 08 (prorr. Vig)</t>
  </si>
  <si>
    <t>06/04/2017 02/06/2017</t>
  </si>
  <si>
    <t>08/06/2017 31/07/2017</t>
  </si>
  <si>
    <t>nº 04/2017</t>
  </si>
  <si>
    <t>ASSOCIAÇÃO TRAÇOS DE COMUNIÇÃO E CULTURA</t>
  </si>
  <si>
    <t>03.658.028/0001-09</t>
  </si>
  <si>
    <t>150.000842/2017</t>
  </si>
  <si>
    <t>Apoiar a realização do projeto "OCUPAÇÃO CULTURAL DE ESPAÇOS PÚBLICOS"</t>
  </si>
  <si>
    <t xml:space="preserve">Marina Lucena Branco  Tania Canedo </t>
  </si>
  <si>
    <t>nº 05/2017</t>
  </si>
  <si>
    <t>08.046.209/0001-06</t>
  </si>
  <si>
    <t>150.001019/2017</t>
  </si>
  <si>
    <t>INSTITUTO CULTURAL BLACK SPIN BREAKERS</t>
  </si>
  <si>
    <t>Apoiar a realização do projeto "PERIFERIA 360°-OFICINAS"</t>
  </si>
  <si>
    <t>Barbara Angélica de Jesus Barbosa</t>
  </si>
  <si>
    <t>nº 06/2017</t>
  </si>
  <si>
    <t>ASSOCIAÇÃO DPS ARTISTAS DE SOBRADINHO E ENTORNO</t>
  </si>
  <si>
    <t>09.000.682/0001-07</t>
  </si>
  <si>
    <t>150.000826/2017</t>
  </si>
  <si>
    <t>Apoiar a realização do projeto "ARTE NA PRAÇA"</t>
  </si>
  <si>
    <t>Waleska Faustino          Tania Canedo             Cíntia Cristina</t>
  </si>
  <si>
    <t>nº 07/2017</t>
  </si>
  <si>
    <t>Apoiar a realização do projeto "EDUCARTE RODA DE CULTURA E CIDADANIA</t>
  </si>
  <si>
    <t>150.001127/2017</t>
  </si>
  <si>
    <t>Cintia Cristina</t>
  </si>
  <si>
    <t>nº 08/2017</t>
  </si>
  <si>
    <t>00.507.103/0001-42</t>
  </si>
  <si>
    <t>150.001653/2017</t>
  </si>
  <si>
    <t>CLUBE DO CHORO DE BRASÍLIA</t>
  </si>
  <si>
    <t>Apoiar a realização do projeto "MÚSICA NA ESCOLA"</t>
  </si>
  <si>
    <t>Marina Lucena Branco Claudice Alves Santos Rita Claudia de Oliveira Amarildo Vieira da Silva</t>
  </si>
  <si>
    <t>nº 09/2017</t>
  </si>
  <si>
    <t>CENTRO CULTURAL E SOCIAL GRITO DE LIBERDADE</t>
  </si>
  <si>
    <t>Apoiar a realização do projeto "QUILOMBOS DA LIBERDADE"</t>
  </si>
  <si>
    <t>07.886.004/0001-68</t>
  </si>
  <si>
    <t>150.001631/2017</t>
  </si>
  <si>
    <t>Joceline Gomes da Silva</t>
  </si>
  <si>
    <t>nº 10/2017</t>
  </si>
  <si>
    <t>PALCO COMPARSARIA PRIMEIRA DE TALENTOS</t>
  </si>
  <si>
    <t>Apoiar o projeto “9ª PARADA LGBTS – GAMA – DF”</t>
  </si>
  <si>
    <t>03.604.725/0001-87</t>
  </si>
  <si>
    <t>150.001632/2017</t>
  </si>
  <si>
    <t>Silvia Letícia de Souza</t>
  </si>
  <si>
    <t>nº 11/2017</t>
  </si>
  <si>
    <t>Apoiar o projeto “13ª AÇÃO LÉSBICA DO DF E ENTORNO”</t>
  </si>
  <si>
    <t>150.001669/2017</t>
  </si>
  <si>
    <t xml:space="preserve">Caio Lobato de Souza Thiago Henrique de Oliveira </t>
  </si>
  <si>
    <t>nº 12/2017</t>
  </si>
  <si>
    <t>AAMA – ASSOCIAÇÃO ARTÍSTICA MAPATI</t>
  </si>
  <si>
    <t>02.483.227/0001-60</t>
  </si>
  <si>
    <t>150.001.738/2017</t>
  </si>
  <si>
    <t>Mateus Vieira Faria</t>
  </si>
  <si>
    <t>nº 13/2017</t>
  </si>
  <si>
    <t xml:space="preserve">CLUBE DO VIOLEIRO CAIPIRA </t>
  </si>
  <si>
    <t>Apoiar o projeto "Encontro dos Violeiros de Ceilândia"</t>
  </si>
  <si>
    <t>150.001640/2017</t>
  </si>
  <si>
    <t>Carlos Laerth           Cleverton de Jesus Francisco de Assis</t>
  </si>
  <si>
    <t>nº 14/2017</t>
  </si>
  <si>
    <t>ACESSO ASSOCIAÇÃO CULTURAL DE ESTUDOS</t>
  </si>
  <si>
    <t xml:space="preserve"> 12.772.072/0001-36</t>
  </si>
  <si>
    <t>150.001802/2017</t>
  </si>
  <si>
    <t>Apoiar projeto "Aviva Hip Hop"</t>
  </si>
  <si>
    <t>nº 15/2017</t>
  </si>
  <si>
    <t>ASSOCIAÇÃO AMIGOS DAS HISTÓRIAS - AAH</t>
  </si>
  <si>
    <t>Apoiar projeto "Caravana de Histórias 2017"</t>
  </si>
  <si>
    <t>01.273.177/0001-24</t>
  </si>
  <si>
    <t>150.001982/2017</t>
  </si>
  <si>
    <t xml:space="preserve">Katharina de Lourdes </t>
  </si>
  <si>
    <t>nº 16/2017</t>
  </si>
  <si>
    <t>INSTITUTO ACESSO DE PROMOÇÃO CULTURAL, ESPORTIVA E SOCIAL DE SÃO SEBASTIÃO /DF</t>
  </si>
  <si>
    <t>14.767.940/0001-15</t>
  </si>
  <si>
    <t>150.001969/2017</t>
  </si>
  <si>
    <t>Apoiar a realização do projeto “INSTITUTO ACESSO – INTEGRAÇÃO CULTURAL ENTRE GERAÇÕES”</t>
  </si>
  <si>
    <t>12.888.865/0001-15</t>
  </si>
  <si>
    <t>150.001745/2017</t>
  </si>
  <si>
    <t>nº 17/2017</t>
  </si>
  <si>
    <t>INSTITUTO BÓGEA DE EDUCAÇÃO, ESPORTE E MÚSICA</t>
  </si>
  <si>
    <t>Apoiar a realização do projeto “CARNAVALESCA”,</t>
  </si>
  <si>
    <t>Luiz Eustáquio Braga</t>
  </si>
  <si>
    <t xml:space="preserve">Termo de Convênio </t>
  </si>
  <si>
    <t>Instrução Normativa nº 01/2005</t>
  </si>
  <si>
    <t>260.022.243/202</t>
  </si>
  <si>
    <t>Fundação Israel Pinheiro - OSCIP</t>
  </si>
  <si>
    <t>00.204.293/0001-29</t>
  </si>
  <si>
    <t>nº 04/2014</t>
  </si>
  <si>
    <t>Estabelecimento de mútua Cooperação para formar e desenvolver o ESPAÇO CULTURAL ISRAEL PINHEIRO</t>
  </si>
  <si>
    <t>Não há repasse de rec finc</t>
  </si>
  <si>
    <t>não há repasse de rec financ</t>
  </si>
  <si>
    <t>CPAFEC</t>
  </si>
  <si>
    <t>COMPANHIA IMOBILIÁRIA DE BRASÍLIA</t>
  </si>
  <si>
    <t>00.359.877/0001-73</t>
  </si>
  <si>
    <t>nº 038/2015</t>
  </si>
  <si>
    <t>150.001521/2015</t>
  </si>
  <si>
    <t>Alocação de Recursos pela TERRACAP para a SECULT</t>
  </si>
  <si>
    <t>xxx</t>
  </si>
  <si>
    <t>XXX</t>
  </si>
  <si>
    <t>nº 01/2017</t>
  </si>
  <si>
    <t>150.000161/2017</t>
  </si>
  <si>
    <t>11.099.289/0001-64</t>
  </si>
  <si>
    <t>Instituto Alvorada Brasil de Arte, Cultura, Comunicação e Cidadania</t>
  </si>
  <si>
    <t>Realização 50ª Edição do FBCB em 15 a 24/09/2017 e da 59ª Edição do FBCB em setembro/2018.</t>
  </si>
  <si>
    <t>DODF N° 93 D E17/05/2017
PORTARIA 131 DE 05/05/2017</t>
  </si>
  <si>
    <t xml:space="preserve">GRUPO OLIMPO ORGANIZAÇÃO DE TÉCNICAS TEATRAIS </t>
  </si>
  <si>
    <t>Apoiar a realização do projeto Brasília Cênica</t>
  </si>
  <si>
    <t>07.480.906/0001-08</t>
  </si>
  <si>
    <t>150.001.683/2017</t>
  </si>
  <si>
    <t>NÚCLEO DE ARTE E CULTURA</t>
  </si>
  <si>
    <t xml:space="preserve">Apoiar a realização do Brasília Cênica </t>
  </si>
  <si>
    <t>37.154.752/0001-89</t>
  </si>
  <si>
    <t>150.001.686/2017</t>
  </si>
  <si>
    <t xml:space="preserve">Fernanda Cardoso        Lucas Magalhães Solimar  Alves                         Tiago Henrique </t>
  </si>
  <si>
    <t xml:space="preserve">AMMA - ASSOCIAÇÃO ART E CULTURA </t>
  </si>
  <si>
    <t>Apoiar realização do projeto "Profissão e Arte"</t>
  </si>
  <si>
    <t>150.001684/2017</t>
  </si>
  <si>
    <t>USINA CLUB</t>
  </si>
  <si>
    <t xml:space="preserve">Apoiar a realização Brasília Cênica - Usina de Arte </t>
  </si>
  <si>
    <t>NÚCLEO DE FORMAÇÃO POPULAR FAMILIA HIO HOP</t>
  </si>
  <si>
    <t>Ocupação de Espaço Cultural Moinho de Vento</t>
  </si>
  <si>
    <t xml:space="preserve">GRUPO TEATRAL MISTURA ÍNTIMA </t>
  </si>
  <si>
    <t>Espaço Cultural Bagagem</t>
  </si>
  <si>
    <t xml:space="preserve">INSTITUTO INVENÇÃO BRASILEIRA </t>
  </si>
  <si>
    <t>Ocupação Invenção Brasileira</t>
  </si>
  <si>
    <t>LTNET - BRASIL - ASSOCIAÇÃO IMAGINÁRIO CULTURAL</t>
  </si>
  <si>
    <t>Ocupação Imaginário Cultural</t>
  </si>
  <si>
    <t xml:space="preserve">INSTITUTO BEM CULTURAL </t>
  </si>
  <si>
    <t xml:space="preserve">Território Criativo </t>
  </si>
  <si>
    <t>DT LIMITE DO RELATÓRIO DE MONITORAMENTO</t>
  </si>
  <si>
    <t>DATA LIMITE DE ENVIO DA PREST DE CONTAS (90 dias prorr. por mais 30)</t>
  </si>
  <si>
    <t>Banco de horas de fiscalização</t>
  </si>
  <si>
    <t>Prestação de contas aprovada.</t>
  </si>
  <si>
    <t>Prestação de contas aprovada, em  01/08/2017</t>
  </si>
  <si>
    <t>Prestação de contas aprovada, em  18/09/2017</t>
  </si>
  <si>
    <t>Prestação de contas aprovada, em  09/08/2016</t>
  </si>
  <si>
    <t>150.002898/2016</t>
  </si>
  <si>
    <t>RESPONSAVÉL PELO MONITORIAMENTO</t>
  </si>
  <si>
    <t>RMA homolologado em 05/10/2017</t>
  </si>
  <si>
    <t>Em 06/10/2017 o RMA foi homologado.</t>
  </si>
  <si>
    <t>20/02/2017 18/05/2017  17/04/2017</t>
  </si>
  <si>
    <t>24/09/2015 23/09/2016</t>
  </si>
  <si>
    <t>24/09/2016 24/09/2017</t>
  </si>
  <si>
    <t>HOMOLOGADO em 24/10/2017</t>
  </si>
  <si>
    <t>HOMOLOGADO EM 14/09/2017</t>
  </si>
  <si>
    <t>Apoiar o projeto “I'LL BE THERE 2017”</t>
  </si>
  <si>
    <t>HOMOLOGADO EM 26/10/2017</t>
  </si>
  <si>
    <t>HOMOLOGADO EM 27/10/2017</t>
  </si>
  <si>
    <t>150.001792/2017</t>
  </si>
  <si>
    <t>Prestação de contas aprovada em 25/10/2017</t>
  </si>
  <si>
    <t>HOMOLOGADO EM 01/11/2017</t>
  </si>
  <si>
    <t>PC Aprovada em 01/11/2017</t>
  </si>
  <si>
    <t>RMA homolologado em 14/11/2017</t>
  </si>
  <si>
    <t>Tânia Canedo</t>
  </si>
  <si>
    <t>Homologado dia 17.11.2017</t>
  </si>
  <si>
    <t>Quarta Dimendão Festival de Música</t>
  </si>
  <si>
    <t>150.002294/2017</t>
  </si>
  <si>
    <t>Italo Jordã Lobo Fernanda Cardoso</t>
  </si>
  <si>
    <t>nº 18/2017</t>
  </si>
  <si>
    <t>nº 19/2017</t>
  </si>
  <si>
    <t>nº 20/2017</t>
  </si>
  <si>
    <t>nº 21/2017</t>
  </si>
  <si>
    <t>nº 22/2017</t>
  </si>
  <si>
    <t>nº 24/2017</t>
  </si>
  <si>
    <t>nº 25/2017</t>
  </si>
  <si>
    <t>nº 26/2017</t>
  </si>
  <si>
    <t>nº 27/2017</t>
  </si>
  <si>
    <t>nº 28/2017</t>
  </si>
  <si>
    <t>nº 29/2017</t>
  </si>
  <si>
    <t>nº 30/2017</t>
  </si>
  <si>
    <t>nº 31/2017</t>
  </si>
  <si>
    <t>nº 32/2017</t>
  </si>
  <si>
    <t>nº 33/2017</t>
  </si>
  <si>
    <t>nº 34/2017</t>
  </si>
  <si>
    <t>nª 23/2017</t>
  </si>
  <si>
    <t>nº 35/2017</t>
  </si>
  <si>
    <t>Apoiar a realização do projeto “FERROCK FESTIVAL – CALENDÁRIO CULTURAL 2017”</t>
  </si>
  <si>
    <t>150.002363/2017</t>
  </si>
  <si>
    <t xml:space="preserve">Tânia Candedo de Sousa Santos </t>
  </si>
  <si>
    <t>INSTITUTO BEM CULTURAL</t>
  </si>
  <si>
    <t>PROJETOS CULTURAIS T-BONE</t>
  </si>
  <si>
    <t>Apoiar a realização do projeto "37ª NOITE CULTURAL T-BONE"</t>
  </si>
  <si>
    <t>150.002405/2017</t>
  </si>
  <si>
    <t>Apoiar a realização do projeto "BRASIL DE TODOS OS CHOROS - ORIGENS SOTAQUES, ENCONTROS E CAMINHOS"</t>
  </si>
  <si>
    <t>150.002100/2017</t>
  </si>
  <si>
    <t>Waleska Faustino                      Cíntia Cristina</t>
  </si>
  <si>
    <t>ASSOCIAÇÃO CULTURAL E AMBIENTAL FAÍSCA</t>
  </si>
  <si>
    <t>Apoiar a realização do projeto "FESTIVAL TAGUATINGA DE CINEMA - 12ª Edição"</t>
  </si>
  <si>
    <t>150.001742/2017</t>
  </si>
  <si>
    <t>LTNET - BRASIL ASSOCIAÇÃO IMAGINARIO CULTURAL</t>
  </si>
  <si>
    <t>150.002343/2017</t>
  </si>
  <si>
    <t>Apoiar a realização do projeto "EIXO IMAGINÁRIO"</t>
  </si>
  <si>
    <t>Italo Jordã Lobo  Marinalva Alves            Solimar Alves               Mariana Soares Ribeiro</t>
  </si>
  <si>
    <t>ARTECEI PRODUÇÕES ARTÍSTICAS CULTURAIS</t>
  </si>
  <si>
    <t>Apoiar a realização do projeto "FEIRA CULTURAL DE CEILÂNDIA"</t>
  </si>
  <si>
    <t>150.002424/2017</t>
  </si>
  <si>
    <t xml:space="preserve">Tânia Candedo </t>
  </si>
  <si>
    <t>GRÊMIO RECREATIVO CARNAVALESCO UNIDOS DE VICENTE PIRES</t>
  </si>
  <si>
    <t>150.002433/2017</t>
  </si>
  <si>
    <t>Apoiar a realização do projeto "GRUVIPI CÍRCULO DO SAMBA 2017"</t>
  </si>
  <si>
    <t>Natália Silva Bastos</t>
  </si>
  <si>
    <t>INSTITUTO CANDANGO DE CULTURAS POPULARES</t>
  </si>
  <si>
    <t>Apoiar a realização do projeto "10 ANOS DE SAMBA"</t>
  </si>
  <si>
    <t>150.002400/2017</t>
  </si>
  <si>
    <t xml:space="preserve">ASSOCIAÇÃO CULTURA CANDANGA </t>
  </si>
  <si>
    <t>150.002470/2017</t>
  </si>
  <si>
    <t>Apoiar a realização do projeto "MOSTRA ZEZITO DE CIRCO"</t>
  </si>
  <si>
    <t xml:space="preserve">Vinícius Rocha              Caio Lobato de Souza Marinalva Alvez </t>
  </si>
  <si>
    <t>ASSOCIAÇÃO SOCIO-CULTURAL E DESPORTIVA ARTE DO SABER - ASDAS</t>
  </si>
  <si>
    <t>150.002459/2017</t>
  </si>
  <si>
    <t xml:space="preserve"> Apoiar a realização do projeto "ELEMENTO 05 - PROJETO VILA DOS SONHOS"</t>
  </si>
  <si>
    <t xml:space="preserve">Caio Marcelo Carvalho </t>
  </si>
  <si>
    <t>ASSOCIAÇÃO VILA DOS SONHOS</t>
  </si>
  <si>
    <t xml:space="preserve"> Apoiar a realização do projeto "1° FESTIVAL DE VIOLA CAIPIRA DO CERRADO"</t>
  </si>
  <si>
    <t>150.002498/2017</t>
  </si>
  <si>
    <t>CLUBE DO VIOLEIRO CAIPIRA</t>
  </si>
  <si>
    <t>150.002543/2017</t>
  </si>
  <si>
    <t>COOPERATIVA CENTRAL BASE DE APOIO DO SISTEMA ECOSOL NO DISTRITO FEDERAL BASE BRASÍLIA - LTDA</t>
  </si>
  <si>
    <t xml:space="preserve"> Apoiar a realização do projeto "PARADAS DO ORGULHO LGBT - 2017"</t>
  </si>
  <si>
    <t>150.002518/2017</t>
  </si>
  <si>
    <t>150.002503/2017</t>
  </si>
  <si>
    <t xml:space="preserve"> Apoiar a realização do projeto "REVISTA TRAÇOS"</t>
  </si>
  <si>
    <t xml:space="preserve">Simone Queiroz Suzanne Augusta </t>
  </si>
  <si>
    <t xml:space="preserve">INSTITUTO CASA DA VILA </t>
  </si>
  <si>
    <t xml:space="preserve">  Apoiar a realização do projeto  "SARAU DA PONTA DA ASA NORTE 2017 - HOMENAGEM A DONA GRACINHA DA SANFONA"</t>
  </si>
  <si>
    <t>150.002573/2017</t>
  </si>
  <si>
    <t>150.002587/2017</t>
  </si>
  <si>
    <t>150.002551/2017</t>
  </si>
  <si>
    <t xml:space="preserve"> Apoiar a realização do projeto - HIP HOP CONTRA A FOME: ISSO SIM É SER SOLIDÁRIO</t>
  </si>
  <si>
    <t xml:space="preserve">Henani Souza </t>
  </si>
  <si>
    <t>Hernani Souza  Amarildo Vieira da Silva</t>
  </si>
  <si>
    <t>Situação do Relatório de Monitoramento</t>
  </si>
  <si>
    <t>ok</t>
  </si>
  <si>
    <t>OK</t>
  </si>
  <si>
    <t>FALTA</t>
  </si>
  <si>
    <t>HOMOLOGADO EM 05/05/2017.</t>
  </si>
  <si>
    <t>Aprovado em 20/10/2017</t>
  </si>
  <si>
    <t xml:space="preserve">23/10/2017. </t>
  </si>
  <si>
    <t xml:space="preserve">01/02/2017. </t>
  </si>
  <si>
    <t>Relatório de Monitoramento foi homologado em 25/09/2017</t>
  </si>
  <si>
    <t xml:space="preserve"> Prestação de contas aprovada em 03/10/2017</t>
  </si>
  <si>
    <t>HOMOLOGADO EM 05/06/2017.</t>
  </si>
  <si>
    <t>SITUAÇÃO</t>
  </si>
  <si>
    <t>RMA homologado em 24/11/2017</t>
  </si>
  <si>
    <t>PC Aprovada em 06/12/2017</t>
  </si>
  <si>
    <t>00.795.232/0001-19</t>
  </si>
  <si>
    <t>15.070.138/0001-34</t>
  </si>
  <si>
    <t>07.457.243/0001-00</t>
  </si>
  <si>
    <t>05.329.718/0001-40</t>
  </si>
  <si>
    <t>07.480.912/0001-57</t>
  </si>
  <si>
    <t>18.271.985/0001-55</t>
  </si>
  <si>
    <t>19.328.237/0001-24</t>
  </si>
  <si>
    <t>17.375.468/0001-63</t>
  </si>
  <si>
    <t>11.566.891/0001-64</t>
  </si>
  <si>
    <t>08.117.759/0001-60</t>
  </si>
  <si>
    <t>07.996.915/0001-48</t>
  </si>
  <si>
    <t>HOMOLOGADO EM 18/12/2017</t>
  </si>
  <si>
    <t>PC Aprovada em 14/12/2017</t>
  </si>
  <si>
    <t>PC Aaprovada em 26/12/2017</t>
  </si>
  <si>
    <t>PC aprovada em 02/01/2018</t>
  </si>
  <si>
    <t>HOMOLOGADO EM 04/01/2018</t>
  </si>
  <si>
    <t>150.003574/2017</t>
  </si>
  <si>
    <t>FEDERAÇÃO ASSOCIATIVA DOS CANTORES EVANGÉLICOS</t>
  </si>
  <si>
    <t>17.652.052/0001-45</t>
  </si>
  <si>
    <t>Apoiar a realização do projeto "FESTIVAL DE MÚSICA GOSPEL"</t>
  </si>
  <si>
    <t>CLUBE DO CHORO CONVIDA</t>
  </si>
  <si>
    <t>O RECANTO DAS EMAS CREW REC DF</t>
  </si>
  <si>
    <t>INSTITUTO JOSÉ MAURÍCIO NUNES GARCIA</t>
  </si>
  <si>
    <t>INSTITUTO DE ESPETACULOS PÚBLICOS DO BRASIL</t>
  </si>
  <si>
    <t>ABNS - ASSOCIAÇÃO BATERIA NOTA SHOW</t>
  </si>
  <si>
    <t>ASSOCIAÇÃO DOS FORROZEIROS DO DISTRITO FEDERAL</t>
  </si>
  <si>
    <t>INSTITUTO PIPOQUINHA</t>
  </si>
  <si>
    <t>CIA TEATRAL H2O</t>
  </si>
  <si>
    <t xml:space="preserve">INSTITUTO SOUBRAS </t>
  </si>
  <si>
    <t>08.178.441/0001-90</t>
  </si>
  <si>
    <t>11.843.793/0001-09</t>
  </si>
  <si>
    <t>09.207.378/0001-35</t>
  </si>
  <si>
    <t>09.121.982/0001-44</t>
  </si>
  <si>
    <t>08.760.998/0001-34</t>
  </si>
  <si>
    <t>13.608.654/0001-44</t>
  </si>
  <si>
    <t>02.461.732/0001-04</t>
  </si>
  <si>
    <t>03.108.835/0001-58</t>
  </si>
  <si>
    <t>36/2017</t>
  </si>
  <si>
    <t>37/2017</t>
  </si>
  <si>
    <t>150.002564/2017</t>
  </si>
  <si>
    <t>Apoiar a realização do projeto "AQUEBRADA EM CENA"</t>
  </si>
  <si>
    <t>Carla Nogueira Queiroz, Marcos dos Santos Ferreira, Caio Lobato de Souza</t>
  </si>
  <si>
    <t>Apoiar a realização do Projeto "CLUBE DO CHORO CONVIDA"</t>
  </si>
  <si>
    <t>38/2017</t>
  </si>
  <si>
    <t>Priscila Lana Torres Pimentel</t>
  </si>
  <si>
    <t>Apoiar a realização do projeto "16° Encontro de Folia de Reis do DF"</t>
  </si>
  <si>
    <t>150.002614/2017</t>
  </si>
  <si>
    <t>39/2017</t>
  </si>
  <si>
    <t>150.0002673/2017</t>
  </si>
  <si>
    <t>Francisco de Assis Chagas</t>
  </si>
  <si>
    <t>150.00003653/2017-74</t>
  </si>
  <si>
    <t>150.002536/2017</t>
  </si>
  <si>
    <t>150.002582/2017</t>
  </si>
  <si>
    <t>150.00003643/2017-39</t>
  </si>
  <si>
    <t>150.00003676/2017-89</t>
  </si>
  <si>
    <t>150.002.172/2017</t>
  </si>
  <si>
    <t>150.00003684/2017-25</t>
  </si>
  <si>
    <t>150.00003748/2017-98</t>
  </si>
  <si>
    <t>150.0003732/2017-85</t>
  </si>
  <si>
    <t>150.002777/2017</t>
  </si>
  <si>
    <t>150.002776/2017</t>
  </si>
  <si>
    <t>150.002665/2017</t>
  </si>
  <si>
    <t>150.00003648/2017-61</t>
  </si>
  <si>
    <t>40/2017</t>
  </si>
  <si>
    <t>41/2017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</si>
  <si>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</si>
  <si>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</si>
  <si>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</si>
  <si>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</si>
  <si>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</si>
  <si>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</si>
  <si>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</si>
  <si>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</si>
  <si>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</si>
  <si>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</si>
  <si>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</si>
  <si>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Apoiar a realização do projeto "ENCONTRO CULTURAL DO HIP HOP DO DF"</t>
  </si>
  <si>
    <t>Apoiar o projeto "FESTIVAL SÃO BATUQUE"</t>
  </si>
  <si>
    <t>Apoiar projeto "OFINAS DAS ARTES - 2017"</t>
  </si>
  <si>
    <t>Apoiar o prjeto "DIA DA DIVERSIDADE CULTURAL DE LUTA CONTRA HIV/AIDS</t>
  </si>
  <si>
    <t>Apoiar o projeto "A RODA DE SAMBA VAI A ESCOLA"</t>
  </si>
  <si>
    <t>Apoiar o projeto "CAMPEONATO DE ESTILOS"</t>
  </si>
  <si>
    <t>Apoiar o projeto "UM SOM COM A COMUNIDADE"</t>
  </si>
  <si>
    <t>Apoiar o projeto "NA FEIRA TEM CULTURA NORDESTINA"</t>
  </si>
  <si>
    <t>Apoiar o projeto "DESFILE DE BELEZA NEGRA"</t>
  </si>
  <si>
    <t>Apoiar o projeto "7ª AÇÃO NATALINA DO INSTITUTO PIPOQUINHA"</t>
  </si>
  <si>
    <t>Apoiar o projeto "BACURAL DAS ARTES"</t>
  </si>
  <si>
    <t>Apoiar o projeto "ROCK DO QUADRADO"</t>
  </si>
  <si>
    <t>Apoiar o projeto "CARAVANA CULTUTAL"</t>
  </si>
  <si>
    <t>ZILDELENE DE MEDEIROS</t>
  </si>
  <si>
    <t>Ilane Nogueira  e Gustavo Vidigal</t>
  </si>
  <si>
    <t xml:space="preserve">ASSOCIAÇÃO CULTUTAL MENINO DE CEILÂNDIA </t>
  </si>
  <si>
    <t>08.347.285/0001-43</t>
  </si>
  <si>
    <t>03.029.486/0001-89</t>
  </si>
  <si>
    <t>09.547.510/0001-58</t>
  </si>
  <si>
    <t>01.601.640/0001-10</t>
  </si>
  <si>
    <t>01.716.869/0001-08</t>
  </si>
  <si>
    <t>Apoiar o projeto "ARRANJO PRODUTIVO LOCAL DA CULTURA POPULAR EM CEILÂNDIA"</t>
  </si>
  <si>
    <t>150.001688/2017</t>
  </si>
  <si>
    <t>150.001724/2017</t>
  </si>
  <si>
    <t>150.001713/2017</t>
  </si>
  <si>
    <t>150.001712/2017</t>
  </si>
  <si>
    <t>150.001860/2017</t>
  </si>
  <si>
    <t>150.000134/2017</t>
  </si>
  <si>
    <t>150.00056/2017</t>
  </si>
  <si>
    <t>SILVIA LETÍCIA DE SOUZA CAMPOS</t>
  </si>
  <si>
    <t>HOMOLOGADO EM 10/01/2018</t>
  </si>
  <si>
    <t>HOMOLOGADO EM 17/01/2018</t>
  </si>
  <si>
    <t>HOMOLOGADO EM 23/01/2018</t>
  </si>
  <si>
    <t>PC aprovada em 23/01/2018</t>
  </si>
  <si>
    <t>HOMOLOGADO EM 29/01/2018</t>
  </si>
  <si>
    <t>HOMOLOGADO EM 30/01/2018</t>
  </si>
  <si>
    <t>PC Aprovada em 06/02/2018</t>
  </si>
  <si>
    <t>HOMOLOGADO EM 07/01/2018</t>
  </si>
  <si>
    <t>PC Aprovada em 20/02/2018</t>
  </si>
  <si>
    <t>PC Aprovada em 21/02/2018</t>
  </si>
  <si>
    <t>PC encaminhada em 28/12.17, no entanto, devolvido em 22.02.2018 para o Gestor. Motivo: ausência de informações.</t>
  </si>
  <si>
    <t>HOMOLOGADO EM 28/02/2018</t>
  </si>
  <si>
    <t>05.105.975/0001-06</t>
  </si>
  <si>
    <t xml:space="preserve">RESGATE DA VIDA </t>
  </si>
  <si>
    <t>150.000397/2017</t>
  </si>
  <si>
    <t>53/2017</t>
  </si>
  <si>
    <t>Apoiar o projeto "DULCINA DOCE SINA"</t>
  </si>
  <si>
    <t>SOCIEDADE CIVIL MEMORIAL JUSCELINO KUBITSCHEK</t>
  </si>
  <si>
    <t>150.001666/2017</t>
  </si>
  <si>
    <t>ATRASADO</t>
  </si>
  <si>
    <t>Eventos Culturais do Grupo Arte Luta Brasil de Capoeira</t>
  </si>
  <si>
    <t>Prestação de conta aprovada em 09/03/2018</t>
  </si>
  <si>
    <t xml:space="preserve">Fernanda </t>
  </si>
  <si>
    <t>PC Aprovada em 30/01/2018</t>
  </si>
  <si>
    <t>ATRASADA</t>
  </si>
  <si>
    <t>HOMOLOGADO EM 14/03/2018</t>
  </si>
  <si>
    <t>Apostiliamento n° 03/2018</t>
  </si>
  <si>
    <t xml:space="preserve">Vinícius Rocha                 Caio Lobato            Marinalva Alvez </t>
  </si>
  <si>
    <t>Termo Aditivo (prorrog. da vigência)</t>
  </si>
  <si>
    <t>02/2018</t>
  </si>
  <si>
    <t>01/2018</t>
  </si>
  <si>
    <t>ASSOCIAÇÃO IMAGINÁRIO CULTURA</t>
  </si>
  <si>
    <t>HOMOLOGADO EM 01/03/2018</t>
  </si>
  <si>
    <t>HOMOLOGADO EM 09/01/2018</t>
  </si>
  <si>
    <t>HOMOLOGADO EM 21/12/2017</t>
  </si>
  <si>
    <t>HOMOLOGADO EM 26/01/2017</t>
  </si>
  <si>
    <t>RMA homologado em 23/11/2017</t>
  </si>
  <si>
    <t>HOMOLOGADO EM 20/12/2017</t>
  </si>
  <si>
    <t>00150-00003736/2018-44</t>
  </si>
  <si>
    <t>GRUPO VIA SACRA AO VIVO</t>
  </si>
  <si>
    <t>00150-00004703/2018-11</t>
  </si>
  <si>
    <t>03/2018</t>
  </si>
  <si>
    <t>HOMOLOGADO EM 29/03/2018</t>
  </si>
  <si>
    <t>Homologado o RMA 22/11/2017,  01/02/2018 e 03/04/2018</t>
  </si>
  <si>
    <t xml:space="preserve">Carla  Queiroz, Marcos dos Sandos Samia Lanna </t>
  </si>
  <si>
    <t>HOMOLOGADO EM 04/04/2018</t>
  </si>
  <si>
    <t>Tap 09 (prorr. Vig)</t>
  </si>
  <si>
    <t>Apostiliamento n° 06/2018</t>
  </si>
  <si>
    <t>Apostilamento n° 04/2018</t>
  </si>
  <si>
    <t>Carla Queiroz      Marcos dos Santos  Sâmia Lanna</t>
  </si>
  <si>
    <t xml:space="preserve">Deolinda Teixeira  Renata Tavares </t>
  </si>
  <si>
    <t xml:space="preserve">Marina Lucena       Waleska Faustino                  Tania Canedo                  Cintia Cristina </t>
  </si>
  <si>
    <t xml:space="preserve"> Apoiar a realização do projeto "PERIFERIA 360° - FESTIVAL"</t>
  </si>
  <si>
    <t>PC Aprovada em 09/04/2018</t>
  </si>
  <si>
    <t>Apostilamento n° 15/2018</t>
  </si>
  <si>
    <t>04/2018</t>
  </si>
  <si>
    <t>05/2018</t>
  </si>
  <si>
    <t>AVIVA HIP HOP 2018</t>
  </si>
  <si>
    <t>00150-00004891/2018-88</t>
  </si>
  <si>
    <t>00150-00005009/2018-11</t>
  </si>
  <si>
    <t>VAMOS COMEMORAR CEILÂNDIA</t>
  </si>
  <si>
    <t xml:space="preserve"> Ianê Lucena Heusi     Rodrigo Daher       Suzana Rachel</t>
  </si>
  <si>
    <t>PC Aprovada em 11/04/2018</t>
  </si>
  <si>
    <t>06/2018</t>
  </si>
  <si>
    <t>ESPETÁCULO QUILOMBOS DA LIBERDADE - RAÍZES</t>
  </si>
  <si>
    <t>00150-00004187/2018-25</t>
  </si>
  <si>
    <t>CENTRO CULTURAL E SOCIAL GRITO DE LIBERDADE - MESTRE COBRA</t>
  </si>
  <si>
    <t>Zildelene de Medeiros</t>
  </si>
  <si>
    <t>PC encaminhada em 17/04/2018 para análise.</t>
  </si>
  <si>
    <t>HOMOLOGADO EM 08/11/2017 E 17/04/2018</t>
  </si>
  <si>
    <t>HOMOLOGADO EM 118/04/2018</t>
  </si>
  <si>
    <t>HOMOLOGADO EM 19/04/2018</t>
  </si>
  <si>
    <t>PC encaminhada em 24/04/2018 para análise</t>
  </si>
  <si>
    <t>PC encaminhada em 23/04/2018 para análise.</t>
  </si>
  <si>
    <t>HOMOLOGADO EM 26/04/2018</t>
  </si>
  <si>
    <t>Daniela Zambam Rodolfo</t>
  </si>
  <si>
    <t>PC aprovada em 27/04/18</t>
  </si>
  <si>
    <t>PC encaminhada para análise em 26/04/2018</t>
  </si>
  <si>
    <t>HOMOLOGADO em 26/04/2018</t>
  </si>
  <si>
    <t>PC Aprovada em 03/05/2018</t>
  </si>
  <si>
    <t>HOMOLOGADO EM 03/05/2018</t>
  </si>
  <si>
    <t>HOMOLOGADO EM 30/04/2018</t>
  </si>
  <si>
    <t xml:space="preserve">Waleska Faustino         Aline Camilo                   Tânia Canedo          Claudia de Oliveira        Claudice Santos    Daniela Zambam   </t>
  </si>
  <si>
    <t>Carla Queiroz                Marcos dos Santos        Sâmia Lanna</t>
  </si>
  <si>
    <t>PC encaminhada para análise em 04/05/2018</t>
  </si>
  <si>
    <t>PC encaminhada via sei em 09/05/2018</t>
  </si>
  <si>
    <t>PC Aprovada em 09/05/2018</t>
  </si>
  <si>
    <t xml:space="preserve">Felipe Fonseca  Marcela Mota </t>
  </si>
  <si>
    <t>07/2018</t>
  </si>
  <si>
    <t>FESTIVAL UP CREW</t>
  </si>
  <si>
    <t>ASSOCIAÇÃO DOS MORADORES DE CEILÂNDIA CENTRO - AMCC</t>
  </si>
  <si>
    <t>01.720.994/0001-83</t>
  </si>
  <si>
    <t>00150-00005064/2018-10</t>
  </si>
  <si>
    <t>PC Aprovada em 11/05/2018</t>
  </si>
  <si>
    <t>PC encaminhada via sei em 14/05/2018</t>
  </si>
  <si>
    <t>Caio Lobato                      Suzana Rachel                 Ianê de Lucena             Mariana Soares</t>
  </si>
  <si>
    <t>08/2018</t>
  </si>
  <si>
    <t>00150.00005111/2018-17</t>
  </si>
  <si>
    <t>00150.00005481/2018-54</t>
  </si>
  <si>
    <t>09/2018</t>
  </si>
  <si>
    <t>07.286.706/0001-00</t>
  </si>
  <si>
    <t>INSTITUTO BRASILEIRO DE INTEGRAÇÃO - CULTURA, TURISMO E CIDADANIA - IBI</t>
  </si>
  <si>
    <t>O MAIOR SÃO JOÃO DO CERRADO - EDIÇÃO 2018</t>
  </si>
  <si>
    <t>45ª VIA SACRA AO VIVO</t>
  </si>
  <si>
    <t>2º FESTIVAL DE VIOLA CAIPIRA DO CERRADO</t>
  </si>
  <si>
    <t>Katharina de Loudes</t>
  </si>
  <si>
    <t>MANUTENÇÃO E CONSERVAÇÃO DO MEMORIAL JK</t>
  </si>
  <si>
    <t>PAIXÃO DE CRISTO NEGRO - 20ª edição/2018</t>
  </si>
  <si>
    <t>PC aprovada em 16/05/18</t>
  </si>
  <si>
    <t xml:space="preserve">Atividades </t>
  </si>
  <si>
    <t>1. Feira do Livro</t>
  </si>
  <si>
    <t xml:space="preserve">2. TCDF </t>
  </si>
  <si>
    <t>em analise desde 18.05.2018.</t>
  </si>
  <si>
    <t>150.002118/2017</t>
  </si>
  <si>
    <t>01.601.749/0001-57</t>
  </si>
  <si>
    <t>VOAR ARTE PARA INFÂNCIA E JUVENTUDE</t>
  </si>
  <si>
    <t>Voar Capital Cultural</t>
  </si>
  <si>
    <t>Felipe Fonseca      Marinalva Alves              Solimar Mendonça</t>
  </si>
  <si>
    <t>CENTRO DE TRABALHO INDIGENISTA</t>
  </si>
  <si>
    <t>51.692.168/0001-46</t>
  </si>
  <si>
    <t>N° 14/2017</t>
  </si>
  <si>
    <t>11.309.888/0001-65</t>
  </si>
  <si>
    <t>PRESERVAÇÃO E DINAMIZAÇÃO DO MEMORIAL DOS POVOS INDÍGENAS</t>
  </si>
  <si>
    <t>PROGRAMAÇÃO DO CENTRO DE DANÇA DO DF.</t>
  </si>
  <si>
    <t xml:space="preserve">Andreia Barreiro         Beatriz Coroa                       Érika da Costa                                   Renato Schattan </t>
  </si>
  <si>
    <t xml:space="preserve">Maria Thereza Bosi  Kellye Pereira Lima              Lívia Frazão de Castro  </t>
  </si>
  <si>
    <t>HOMOLOGADO EM 22/05/2018</t>
  </si>
  <si>
    <t xml:space="preserve"> HOMOLOGADO EM 11/10/2017</t>
  </si>
  <si>
    <t>HOMOLOGADO EM 07/05/2018</t>
  </si>
  <si>
    <t>Solimar Mendoça               Ítalo Jordão                Marinalva Alves</t>
  </si>
  <si>
    <t>PC encaminhada em 17/05/2018 para análise</t>
  </si>
  <si>
    <t>HOMOLOGADO EM 24/05/2018</t>
  </si>
  <si>
    <t>00150.00005944/2018-88</t>
  </si>
  <si>
    <t>10/2018</t>
  </si>
  <si>
    <t>FESTA DA FOLIA DO DIVINO</t>
  </si>
  <si>
    <t> R$ 130.000,00</t>
  </si>
  <si>
    <t>Sílvia Campos</t>
  </si>
  <si>
    <t>00150.00004931/2018-91</t>
  </si>
  <si>
    <t>11/2018</t>
  </si>
  <si>
    <t>SMURPHIES: EU SOU DAS ANTIGAS</t>
  </si>
  <si>
    <t>Mateus Vieira de Farias</t>
  </si>
  <si>
    <t>Homologado em: 01/03/2018  20/03/2018      18/04/2018       03/05/2018                           17/05/2018                       29/05/2018</t>
  </si>
  <si>
    <t>Apostiliamento n° 17/2017</t>
  </si>
  <si>
    <t>HOMOLOGADO EM 04/05/2018</t>
  </si>
  <si>
    <t>COOPERATIVA CENTRAL BASE DE APOIO DO SISTEMA ECOSOL NO DISTRITO FEDERAL BASE BRASÍLIA LTDA</t>
  </si>
  <si>
    <t>00150-00005736/2018-89</t>
  </si>
  <si>
    <t>12/2018</t>
  </si>
  <si>
    <t xml:space="preserve">Katharina de Loudes            Marcela Mota           Mateus Vieira </t>
  </si>
  <si>
    <t xml:space="preserve">Daniela Zambam  Lucas Evaristo Ricardo Cardoso Victor Hugo Franco Tânia Canedo         Maria Inês Alves Waleska Faustino </t>
  </si>
  <si>
    <t xml:space="preserve">Ricardo Cardoso    Maria Inês Alves    Lucas Evaristo             Tânia Canedo    Waleska Faustino </t>
  </si>
  <si>
    <t>Cintia Cristina               Felipe Fonseca   Claudice Litran</t>
  </si>
  <si>
    <t>HIP HOP CONTRA A FOME: ISSO SIM É SER SOLIDÁRIO 2018</t>
  </si>
  <si>
    <t>00150.00005583/2018-70</t>
  </si>
  <si>
    <t>Barbarah Pinheiro           Felipe Fonseca</t>
  </si>
  <si>
    <t>13/2018</t>
  </si>
  <si>
    <t>Barbarah Luiza              Cintia Cristina</t>
  </si>
  <si>
    <t>BRASÍLIA SEM​ LGBTFOBIA</t>
  </si>
  <si>
    <r>
      <t xml:space="preserve">Em 05/10/2017 foi realizado contato telefônico  com o senhor Guarapiranga. Nessa ocasião foram repassadas orienteçoes de como deve ser realizada a devolução do recurso. Em 13/10/2017 P C foi  rejeitada. Processo encaminhado a DIGEP, para providencias quanto a </t>
    </r>
    <r>
      <rPr>
        <b/>
        <sz val="11"/>
        <rFont val="Calibri"/>
        <family val="2"/>
        <scheme val="minor"/>
      </rPr>
      <t>instauração de   TCE</t>
    </r>
    <r>
      <rPr>
        <sz val="1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</si>
</sst>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22" x14ac:knownFonts="1">
    <font>
      <sz val="11"/>
      <color theme="1"/>
      <name val="Calibri"/>
      <family val="2"/>
      <scheme val="minor"/>
    </font>
    <font>
      <b/>
      <sz val="8.5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8.5"/>
      <name val="Calibri"/>
      <family val="2"/>
      <scheme val="minor"/>
    </font>
    <font>
      <sz val="11"/>
      <name val="Calibri"/>
      <family val="2"/>
      <scheme val="minor"/>
    </font>
    <font>
      <sz val="8.5"/>
      <name val="Arial"/>
      <family val="2"/>
    </font>
    <font>
      <b/>
      <sz val="8.5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8.5"/>
      <name val="Times New Roman"/>
      <family val="1"/>
    </font>
    <font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11"/>
      <name val="Times New Roman"/>
      <family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/>
    <xf numFmtId="0" fontId="5" fillId="0" borderId="1" xfId="0" applyFont="1" applyFill="1" applyBorder="1"/>
    <xf numFmtId="0" fontId="5" fillId="0" borderId="2" xfId="0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4" fontId="2" fillId="0" borderId="0" xfId="0" applyNumberFormat="1" applyFont="1"/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vertical="center"/>
    </xf>
    <xf numFmtId="0" fontId="5" fillId="3" borderId="2" xfId="0" applyFont="1" applyFill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0" fillId="6" borderId="0" xfId="0" applyFill="1"/>
    <xf numFmtId="14" fontId="5" fillId="0" borderId="1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164" fontId="0" fillId="0" borderId="10" xfId="0" applyNumberFormat="1" applyFont="1" applyFill="1" applyBorder="1" applyAlignment="1">
      <alignment vertical="center"/>
    </xf>
    <xf numFmtId="14" fontId="0" fillId="0" borderId="10" xfId="0" applyNumberFormat="1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0" xfId="0" applyFont="1" applyFill="1" applyBorder="1"/>
    <xf numFmtId="0" fontId="0" fillId="0" borderId="12" xfId="0" applyFont="1" applyBorder="1"/>
    <xf numFmtId="0" fontId="5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7" xfId="0" applyFont="1" applyFill="1" applyBorder="1"/>
    <xf numFmtId="0" fontId="7" fillId="6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vertical="center"/>
    </xf>
    <xf numFmtId="14" fontId="5" fillId="0" borderId="16" xfId="0" applyNumberFormat="1" applyFont="1" applyFill="1" applyBorder="1" applyAlignment="1">
      <alignment horizontal="center" vertical="center" wrapText="1"/>
    </xf>
    <xf numFmtId="14" fontId="5" fillId="0" borderId="23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vertical="center"/>
    </xf>
    <xf numFmtId="14" fontId="5" fillId="3" borderId="16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14" fontId="10" fillId="3" borderId="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/>
    <xf numFmtId="14" fontId="5" fillId="6" borderId="2" xfId="0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 wrapText="1"/>
    </xf>
    <xf numFmtId="164" fontId="5" fillId="6" borderId="16" xfId="0" applyNumberFormat="1" applyFont="1" applyFill="1" applyBorder="1" applyAlignment="1">
      <alignment vertical="center"/>
    </xf>
    <xf numFmtId="14" fontId="5" fillId="6" borderId="16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 applyAlignment="1">
      <alignment horizontal="center" vertical="center"/>
    </xf>
    <xf numFmtId="8" fontId="5" fillId="6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8" fontId="5" fillId="3" borderId="1" xfId="0" applyNumberFormat="1" applyFont="1" applyFill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8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8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8" fontId="5" fillId="3" borderId="10" xfId="0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/>
    <xf numFmtId="0" fontId="5" fillId="0" borderId="16" xfId="0" applyFont="1" applyBorder="1" applyAlignment="1">
      <alignment wrapText="1"/>
    </xf>
    <xf numFmtId="14" fontId="5" fillId="3" borderId="1" xfId="0" applyNumberFormat="1" applyFont="1" applyFill="1" applyBorder="1"/>
    <xf numFmtId="0" fontId="16" fillId="3" borderId="1" xfId="0" applyFont="1" applyFill="1" applyBorder="1" applyAlignment="1">
      <alignment horizontal="center" vertical="center"/>
    </xf>
    <xf numFmtId="8" fontId="16" fillId="3" borderId="1" xfId="0" applyNumberFormat="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14" fontId="10" fillId="0" borderId="1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16" xfId="0" applyFont="1" applyFill="1" applyBorder="1"/>
    <xf numFmtId="14" fontId="10" fillId="3" borderId="16" xfId="0" applyNumberFormat="1" applyFont="1" applyFill="1" applyBorder="1" applyAlignment="1">
      <alignment horizontal="center" vertical="center"/>
    </xf>
    <xf numFmtId="14" fontId="5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4" fontId="16" fillId="3" borderId="0" xfId="0" applyNumberFormat="1" applyFont="1" applyFill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8" fontId="16" fillId="6" borderId="1" xfId="0" applyNumberFormat="1" applyFont="1" applyFill="1" applyBorder="1" applyAlignment="1">
      <alignment horizontal="center" vertical="center"/>
    </xf>
    <xf numFmtId="14" fontId="16" fillId="6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/>
    <xf numFmtId="14" fontId="11" fillId="0" borderId="5" xfId="0" applyNumberFormat="1" applyFont="1" applyFill="1" applyBorder="1"/>
    <xf numFmtId="0" fontId="11" fillId="0" borderId="0" xfId="0" applyFont="1" applyFill="1"/>
    <xf numFmtId="164" fontId="5" fillId="3" borderId="1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/>
    </xf>
    <xf numFmtId="14" fontId="10" fillId="0" borderId="23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6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/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/>
    <xf numFmtId="0" fontId="11" fillId="0" borderId="10" xfId="0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/>
    <xf numFmtId="0" fontId="9" fillId="6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4" fontId="11" fillId="3" borderId="1" xfId="0" applyNumberFormat="1" applyFont="1" applyFill="1" applyBorder="1" applyAlignment="1">
      <alignment vertical="center"/>
    </xf>
    <xf numFmtId="0" fontId="11" fillId="3" borderId="2" xfId="0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11" fillId="3" borderId="3" xfId="0" applyFont="1" applyFill="1" applyBorder="1"/>
    <xf numFmtId="0" fontId="11" fillId="3" borderId="5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vertical="center"/>
    </xf>
    <xf numFmtId="0" fontId="11" fillId="0" borderId="2" xfId="0" applyFont="1" applyFill="1" applyBorder="1"/>
    <xf numFmtId="0" fontId="9" fillId="6" borderId="5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3" xfId="0" applyFont="1" applyFill="1" applyBorder="1" applyAlignment="1">
      <alignment vertical="center"/>
    </xf>
    <xf numFmtId="14" fontId="11" fillId="0" borderId="5" xfId="0" applyNumberFormat="1" applyFont="1" applyBorder="1"/>
    <xf numFmtId="0" fontId="11" fillId="3" borderId="1" xfId="0" applyFont="1" applyFill="1" applyBorder="1" applyAlignment="1">
      <alignment horizont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14" fontId="11" fillId="3" borderId="5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vertical="center"/>
    </xf>
    <xf numFmtId="1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18" xfId="0" applyFont="1" applyFill="1" applyBorder="1"/>
    <xf numFmtId="14" fontId="11" fillId="0" borderId="8" xfId="0" applyNumberFormat="1" applyFont="1" applyBorder="1"/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3" xfId="0" applyFont="1" applyFill="1" applyBorder="1" applyAlignment="1">
      <alignment horizontal="center" vertical="center"/>
    </xf>
    <xf numFmtId="0" fontId="5" fillId="6" borderId="16" xfId="0" applyFont="1" applyFill="1" applyBorder="1"/>
    <xf numFmtId="14" fontId="10" fillId="6" borderId="16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14" fontId="5" fillId="6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CCFF33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19051</xdr:rowOff>
    </xdr:from>
    <xdr:to>
      <xdr:col>1</xdr:col>
      <xdr:colOff>619012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9051"/>
          <a:ext cx="780937" cy="657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19051</xdr:rowOff>
    </xdr:from>
    <xdr:to>
      <xdr:col>1</xdr:col>
      <xdr:colOff>838087</xdr:colOff>
      <xdr:row>4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1"/>
          <a:ext cx="1038112" cy="80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737794</xdr:colOff>
      <xdr:row>4</xdr:row>
      <xdr:rowOff>47624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33069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19051</xdr:rowOff>
    </xdr:from>
    <xdr:to>
      <xdr:col>1</xdr:col>
      <xdr:colOff>799987</xdr:colOff>
      <xdr:row>4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9051"/>
          <a:ext cx="1038112" cy="80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19051</xdr:rowOff>
    </xdr:from>
    <xdr:to>
      <xdr:col>1</xdr:col>
      <xdr:colOff>895237</xdr:colOff>
      <xdr:row>4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9051"/>
          <a:ext cx="1038112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opLeftCell="L8" zoomScale="76" zoomScaleNormal="76" workbookViewId="0">
      <selection activeCell="U15" sqref="U15"/>
    </sheetView>
  </sheetViews>
  <sheetFormatPr defaultRowHeight="15" x14ac:dyDescent="0.25"/>
  <cols>
    <col min="1" max="1" width="5" style="50" customWidth="1"/>
    <col min="2" max="2" width="18.28515625" style="50" customWidth="1"/>
    <col min="3" max="3" width="16" style="50" customWidth="1"/>
    <col min="4" max="4" width="28.5703125" style="50" customWidth="1"/>
    <col min="5" max="5" width="13.140625" style="50" customWidth="1"/>
    <col min="6" max="6" width="16.28515625" style="50" customWidth="1"/>
    <col min="7" max="7" width="15.7109375" style="50" bestFit="1" customWidth="1"/>
    <col min="8" max="8" width="13.7109375" style="50" customWidth="1"/>
    <col min="9" max="9" width="11.7109375" style="50" customWidth="1"/>
    <col min="10" max="10" width="11.42578125" style="50" customWidth="1"/>
    <col min="11" max="11" width="16.28515625" style="50" customWidth="1"/>
    <col min="12" max="12" width="15.28515625" style="50" customWidth="1"/>
    <col min="13" max="13" width="13.7109375" style="50" bestFit="1" customWidth="1"/>
    <col min="14" max="14" width="15" style="50" customWidth="1"/>
    <col min="15" max="15" width="16.5703125" style="50" customWidth="1"/>
    <col min="16" max="16" width="19.7109375" style="88" customWidth="1"/>
    <col min="17" max="17" width="11.42578125" style="88" hidden="1" customWidth="1"/>
    <col min="18" max="18" width="12.140625" style="88" hidden="1" customWidth="1"/>
    <col min="19" max="19" width="20.28515625" style="88" customWidth="1"/>
    <col min="20" max="20" width="18" style="88" customWidth="1"/>
    <col min="21" max="21" width="20.28515625" style="50" customWidth="1"/>
    <col min="22" max="22" width="12.85546875" style="50" hidden="1" customWidth="1"/>
    <col min="23" max="23" width="11.42578125" style="50" hidden="1" customWidth="1"/>
    <col min="24" max="16384" width="9.140625" style="50"/>
  </cols>
  <sheetData>
    <row r="1" spans="1:23" x14ac:dyDescent="0.25">
      <c r="C1" s="51" t="s">
        <v>7</v>
      </c>
    </row>
    <row r="2" spans="1:23" x14ac:dyDescent="0.25">
      <c r="C2" s="51" t="s">
        <v>8</v>
      </c>
    </row>
    <row r="3" spans="1:23" x14ac:dyDescent="0.25">
      <c r="A3" s="52"/>
      <c r="C3" s="51" t="s">
        <v>9</v>
      </c>
      <c r="D3" s="52"/>
      <c r="E3" s="52"/>
      <c r="F3" s="52"/>
    </row>
    <row r="4" spans="1:23" x14ac:dyDescent="0.25">
      <c r="A4" s="52"/>
      <c r="C4" s="52" t="s">
        <v>10</v>
      </c>
      <c r="D4" s="52"/>
      <c r="E4" s="52"/>
      <c r="F4" s="52"/>
    </row>
    <row r="5" spans="1:23" x14ac:dyDescent="0.25">
      <c r="A5" s="52"/>
      <c r="B5" s="52"/>
      <c r="C5" s="52"/>
      <c r="D5" s="52"/>
      <c r="E5" s="52"/>
    </row>
    <row r="6" spans="1:23" x14ac:dyDescent="0.25">
      <c r="A6" s="52" t="s">
        <v>5</v>
      </c>
      <c r="B6" s="52"/>
      <c r="C6" s="52"/>
      <c r="D6" s="52"/>
      <c r="E6" s="52"/>
      <c r="F6" s="52"/>
      <c r="G6" s="52"/>
      <c r="H6" s="52"/>
      <c r="I6" s="52"/>
    </row>
    <row r="7" spans="1:23" x14ac:dyDescent="0.25">
      <c r="A7" s="52" t="s">
        <v>6</v>
      </c>
      <c r="B7" s="52"/>
      <c r="C7" s="52"/>
      <c r="D7" s="52"/>
      <c r="E7" s="52"/>
    </row>
    <row r="8" spans="1:23" ht="15.75" thickBot="1" x14ac:dyDescent="0.3"/>
    <row r="9" spans="1:23" s="88" customFormat="1" ht="82.5" customHeight="1" thickBot="1" x14ac:dyDescent="0.3">
      <c r="A9" s="204" t="s">
        <v>17</v>
      </c>
      <c r="B9" s="205" t="s">
        <v>19</v>
      </c>
      <c r="C9" s="205" t="s">
        <v>11</v>
      </c>
      <c r="D9" s="205" t="s">
        <v>32</v>
      </c>
      <c r="E9" s="205" t="s">
        <v>0</v>
      </c>
      <c r="F9" s="205" t="s">
        <v>1</v>
      </c>
      <c r="G9" s="205" t="s">
        <v>48</v>
      </c>
      <c r="H9" s="205" t="s">
        <v>12</v>
      </c>
      <c r="I9" s="205" t="s">
        <v>2</v>
      </c>
      <c r="J9" s="205" t="s">
        <v>3</v>
      </c>
      <c r="K9" s="205" t="s">
        <v>64</v>
      </c>
      <c r="L9" s="205" t="s">
        <v>4</v>
      </c>
      <c r="M9" s="205" t="s">
        <v>49</v>
      </c>
      <c r="N9" s="205" t="s">
        <v>50</v>
      </c>
      <c r="O9" s="205" t="s">
        <v>13</v>
      </c>
      <c r="P9" s="205" t="s">
        <v>276</v>
      </c>
      <c r="Q9" s="205" t="s">
        <v>14</v>
      </c>
      <c r="R9" s="205" t="s">
        <v>18</v>
      </c>
      <c r="S9" s="205" t="s">
        <v>378</v>
      </c>
      <c r="T9" s="206" t="s">
        <v>277</v>
      </c>
      <c r="U9" s="207" t="s">
        <v>15</v>
      </c>
      <c r="V9" s="208" t="s">
        <v>16</v>
      </c>
      <c r="W9" s="209" t="s">
        <v>278</v>
      </c>
    </row>
    <row r="10" spans="1:23" ht="105" x14ac:dyDescent="0.25">
      <c r="A10" s="53">
        <v>1</v>
      </c>
      <c r="B10" s="54" t="s">
        <v>20</v>
      </c>
      <c r="C10" s="54" t="s">
        <v>38</v>
      </c>
      <c r="D10" s="54" t="s">
        <v>22</v>
      </c>
      <c r="E10" s="54" t="s">
        <v>21</v>
      </c>
      <c r="F10" s="54" t="s">
        <v>23</v>
      </c>
      <c r="G10" s="55">
        <v>675265.56</v>
      </c>
      <c r="H10" s="55">
        <v>675265.56</v>
      </c>
      <c r="I10" s="56">
        <v>42451</v>
      </c>
      <c r="J10" s="56">
        <v>42521</v>
      </c>
      <c r="K10" s="57"/>
      <c r="L10" s="58"/>
      <c r="M10" s="58"/>
      <c r="N10" s="58"/>
      <c r="O10" s="54" t="s">
        <v>28</v>
      </c>
      <c r="P10" s="210">
        <f>J10-7</f>
        <v>42514</v>
      </c>
      <c r="Q10" s="211"/>
      <c r="R10" s="211"/>
      <c r="S10" s="212" t="s">
        <v>380</v>
      </c>
      <c r="T10" s="64">
        <f>+J10+90</f>
        <v>42611</v>
      </c>
      <c r="U10" s="63" t="s">
        <v>279</v>
      </c>
      <c r="V10" s="62"/>
      <c r="W10" s="59"/>
    </row>
    <row r="11" spans="1:23" s="88" customFormat="1" ht="120" x14ac:dyDescent="0.25">
      <c r="A11" s="223">
        <v>2</v>
      </c>
      <c r="B11" s="215" t="s">
        <v>26</v>
      </c>
      <c r="C11" s="224" t="s">
        <v>37</v>
      </c>
      <c r="D11" s="225" t="s">
        <v>24</v>
      </c>
      <c r="E11" s="217" t="s">
        <v>27</v>
      </c>
      <c r="F11" s="217" t="s">
        <v>25</v>
      </c>
      <c r="G11" s="226">
        <v>780000</v>
      </c>
      <c r="H11" s="226">
        <v>780000</v>
      </c>
      <c r="I11" s="227">
        <v>42614</v>
      </c>
      <c r="J11" s="227">
        <v>42704</v>
      </c>
      <c r="K11" s="228"/>
      <c r="L11" s="214"/>
      <c r="M11" s="214"/>
      <c r="N11" s="214"/>
      <c r="O11" s="217" t="s">
        <v>28</v>
      </c>
      <c r="P11" s="213">
        <f t="shared" ref="P11:P13" si="0">J11-7</f>
        <v>42697</v>
      </c>
      <c r="Q11" s="214"/>
      <c r="R11" s="214"/>
      <c r="S11" s="215" t="s">
        <v>380</v>
      </c>
      <c r="T11" s="213">
        <f>+J11+90</f>
        <v>42794</v>
      </c>
      <c r="U11" s="229" t="s">
        <v>282</v>
      </c>
      <c r="V11" s="230"/>
      <c r="W11" s="231"/>
    </row>
    <row r="12" spans="1:23" s="88" customFormat="1" ht="105" x14ac:dyDescent="0.25">
      <c r="A12" s="171">
        <v>3</v>
      </c>
      <c r="B12" s="172" t="s">
        <v>30</v>
      </c>
      <c r="C12" s="232" t="s">
        <v>36</v>
      </c>
      <c r="D12" s="173" t="s">
        <v>31</v>
      </c>
      <c r="E12" s="174" t="s">
        <v>29</v>
      </c>
      <c r="F12" s="174" t="s">
        <v>33</v>
      </c>
      <c r="G12" s="175">
        <v>199825</v>
      </c>
      <c r="H12" s="175">
        <v>199825</v>
      </c>
      <c r="I12" s="233">
        <v>42622</v>
      </c>
      <c r="J12" s="233">
        <v>42704</v>
      </c>
      <c r="K12" s="234"/>
      <c r="L12" s="177"/>
      <c r="M12" s="177"/>
      <c r="N12" s="177"/>
      <c r="O12" s="174" t="s">
        <v>34</v>
      </c>
      <c r="P12" s="64">
        <f t="shared" si="0"/>
        <v>42697</v>
      </c>
      <c r="Q12" s="177"/>
      <c r="R12" s="177"/>
      <c r="S12" s="172" t="s">
        <v>380</v>
      </c>
      <c r="T12" s="64">
        <f>J12+90</f>
        <v>42794</v>
      </c>
      <c r="U12" s="235" t="s">
        <v>280</v>
      </c>
      <c r="V12" s="180"/>
      <c r="W12" s="236"/>
    </row>
    <row r="13" spans="1:23" s="88" customFormat="1" ht="90" x14ac:dyDescent="0.25">
      <c r="A13" s="223">
        <v>4</v>
      </c>
      <c r="B13" s="215" t="s">
        <v>39</v>
      </c>
      <c r="C13" s="215" t="s">
        <v>35</v>
      </c>
      <c r="D13" s="225" t="s">
        <v>40</v>
      </c>
      <c r="E13" s="217" t="s">
        <v>41</v>
      </c>
      <c r="F13" s="217" t="s">
        <v>42</v>
      </c>
      <c r="G13" s="226">
        <v>70000</v>
      </c>
      <c r="H13" s="226">
        <v>70000</v>
      </c>
      <c r="I13" s="227">
        <v>42628</v>
      </c>
      <c r="J13" s="227">
        <v>42674</v>
      </c>
      <c r="K13" s="254"/>
      <c r="L13" s="225"/>
      <c r="M13" s="225"/>
      <c r="N13" s="225"/>
      <c r="O13" s="255" t="s">
        <v>43</v>
      </c>
      <c r="P13" s="213">
        <f t="shared" si="0"/>
        <v>42667</v>
      </c>
      <c r="Q13" s="214"/>
      <c r="R13" s="214"/>
      <c r="S13" s="256" t="s">
        <v>517</v>
      </c>
      <c r="T13" s="213">
        <f>J13+90</f>
        <v>42764</v>
      </c>
      <c r="U13" s="218" t="s">
        <v>381</v>
      </c>
      <c r="V13" s="230"/>
      <c r="W13" s="231"/>
    </row>
    <row r="14" spans="1:23" s="88" customFormat="1" ht="105" x14ac:dyDescent="0.25">
      <c r="A14" s="171">
        <v>5</v>
      </c>
      <c r="B14" s="172" t="s">
        <v>56</v>
      </c>
      <c r="C14" s="172" t="s">
        <v>44</v>
      </c>
      <c r="D14" s="173" t="s">
        <v>45</v>
      </c>
      <c r="E14" s="174" t="s">
        <v>46</v>
      </c>
      <c r="F14" s="174" t="s">
        <v>47</v>
      </c>
      <c r="G14" s="175">
        <v>99980.72</v>
      </c>
      <c r="H14" s="175">
        <v>99980.72</v>
      </c>
      <c r="I14" s="174" t="s">
        <v>54</v>
      </c>
      <c r="J14" s="174" t="s">
        <v>55</v>
      </c>
      <c r="K14" s="174" t="s">
        <v>51</v>
      </c>
      <c r="L14" s="177"/>
      <c r="M14" s="174" t="s">
        <v>52</v>
      </c>
      <c r="N14" s="174" t="s">
        <v>53</v>
      </c>
      <c r="O14" s="237" t="s">
        <v>43</v>
      </c>
      <c r="P14" s="64">
        <v>42737</v>
      </c>
      <c r="Q14" s="177"/>
      <c r="R14" s="177"/>
      <c r="S14" s="178" t="s">
        <v>625</v>
      </c>
      <c r="T14" s="64">
        <v>42834</v>
      </c>
      <c r="U14" s="178" t="s">
        <v>508</v>
      </c>
      <c r="V14" s="180"/>
      <c r="W14" s="238"/>
    </row>
    <row r="15" spans="1:23" s="88" customFormat="1" ht="180" x14ac:dyDescent="0.25">
      <c r="A15" s="223">
        <v>6</v>
      </c>
      <c r="B15" s="215" t="s">
        <v>57</v>
      </c>
      <c r="C15" s="215" t="s">
        <v>58</v>
      </c>
      <c r="D15" s="225" t="s">
        <v>59</v>
      </c>
      <c r="E15" s="217" t="s">
        <v>60</v>
      </c>
      <c r="F15" s="239" t="s">
        <v>61</v>
      </c>
      <c r="G15" s="226">
        <v>420000</v>
      </c>
      <c r="H15" s="226">
        <v>420000</v>
      </c>
      <c r="I15" s="217" t="s">
        <v>71</v>
      </c>
      <c r="J15" s="217" t="s">
        <v>72</v>
      </c>
      <c r="K15" s="217" t="s">
        <v>65</v>
      </c>
      <c r="L15" s="214"/>
      <c r="M15" s="240">
        <v>42702</v>
      </c>
      <c r="N15" s="240">
        <v>42746</v>
      </c>
      <c r="O15" s="217" t="s">
        <v>62</v>
      </c>
      <c r="P15" s="213">
        <v>42739</v>
      </c>
      <c r="Q15" s="214"/>
      <c r="R15" s="214"/>
      <c r="S15" s="215" t="s">
        <v>380</v>
      </c>
      <c r="T15" s="213">
        <f>+N15+90</f>
        <v>42836</v>
      </c>
      <c r="U15" s="229" t="s">
        <v>281</v>
      </c>
      <c r="V15" s="230"/>
      <c r="W15" s="231"/>
    </row>
    <row r="16" spans="1:23" s="88" customFormat="1" ht="90" x14ac:dyDescent="0.25">
      <c r="A16" s="171">
        <v>7</v>
      </c>
      <c r="B16" s="172" t="s">
        <v>66</v>
      </c>
      <c r="C16" s="172" t="s">
        <v>67</v>
      </c>
      <c r="D16" s="173" t="s">
        <v>68</v>
      </c>
      <c r="E16" s="174" t="s">
        <v>69</v>
      </c>
      <c r="F16" s="241" t="s">
        <v>70</v>
      </c>
      <c r="G16" s="175">
        <v>193923.15</v>
      </c>
      <c r="H16" s="175">
        <v>193923.15</v>
      </c>
      <c r="I16" s="174" t="s">
        <v>76</v>
      </c>
      <c r="J16" s="174" t="s">
        <v>77</v>
      </c>
      <c r="K16" s="174" t="s">
        <v>75</v>
      </c>
      <c r="L16" s="177"/>
      <c r="M16" s="176" t="s">
        <v>73</v>
      </c>
      <c r="N16" s="176" t="s">
        <v>74</v>
      </c>
      <c r="O16" s="174" t="s">
        <v>78</v>
      </c>
      <c r="P16" s="64">
        <v>42862</v>
      </c>
      <c r="Q16" s="177"/>
      <c r="R16" s="177"/>
      <c r="S16" s="216" t="s">
        <v>382</v>
      </c>
      <c r="T16" s="64">
        <v>42960</v>
      </c>
      <c r="U16" s="216" t="s">
        <v>383</v>
      </c>
      <c r="V16" s="180"/>
      <c r="W16" s="238"/>
    </row>
    <row r="17" spans="1:23" s="182" customFormat="1" ht="90" x14ac:dyDescent="0.25">
      <c r="A17" s="171">
        <v>8</v>
      </c>
      <c r="B17" s="172" t="s">
        <v>80</v>
      </c>
      <c r="C17" s="172" t="s">
        <v>79</v>
      </c>
      <c r="D17" s="173" t="s">
        <v>83</v>
      </c>
      <c r="E17" s="174" t="s">
        <v>81</v>
      </c>
      <c r="F17" s="174" t="s">
        <v>82</v>
      </c>
      <c r="G17" s="175">
        <v>198840.56</v>
      </c>
      <c r="H17" s="175">
        <v>198840.56</v>
      </c>
      <c r="I17" s="176" t="s">
        <v>85</v>
      </c>
      <c r="J17" s="176" t="s">
        <v>86</v>
      </c>
      <c r="K17" s="174" t="s">
        <v>84</v>
      </c>
      <c r="L17" s="177"/>
      <c r="M17" s="176" t="s">
        <v>85</v>
      </c>
      <c r="N17" s="176" t="s">
        <v>86</v>
      </c>
      <c r="O17" s="174" t="s">
        <v>377</v>
      </c>
      <c r="P17" s="174" t="s">
        <v>384</v>
      </c>
      <c r="Q17" s="177"/>
      <c r="R17" s="177"/>
      <c r="S17" s="178" t="s">
        <v>572</v>
      </c>
      <c r="T17" s="179">
        <v>43128</v>
      </c>
      <c r="U17" s="178" t="s">
        <v>610</v>
      </c>
      <c r="V17" s="180"/>
      <c r="W17" s="181"/>
    </row>
    <row r="18" spans="1:23" s="88" customFormat="1" ht="75" x14ac:dyDescent="0.25">
      <c r="A18" s="171">
        <v>9</v>
      </c>
      <c r="B18" s="172" t="s">
        <v>95</v>
      </c>
      <c r="C18" s="172" t="s">
        <v>87</v>
      </c>
      <c r="D18" s="173" t="s">
        <v>88</v>
      </c>
      <c r="E18" s="174" t="s">
        <v>92</v>
      </c>
      <c r="F18" s="174" t="s">
        <v>96</v>
      </c>
      <c r="G18" s="175">
        <v>595157.80000000005</v>
      </c>
      <c r="H18" s="175">
        <v>595157.80000000005</v>
      </c>
      <c r="I18" s="233">
        <v>42670</v>
      </c>
      <c r="J18" s="233">
        <v>42706</v>
      </c>
      <c r="K18" s="234"/>
      <c r="L18" s="177"/>
      <c r="M18" s="177"/>
      <c r="N18" s="177"/>
      <c r="O18" s="174" t="s">
        <v>97</v>
      </c>
      <c r="P18" s="64">
        <f>J18-7</f>
        <v>42699</v>
      </c>
      <c r="Q18" s="177"/>
      <c r="R18" s="177"/>
      <c r="S18" s="172" t="s">
        <v>379</v>
      </c>
      <c r="T18" s="64">
        <f>+J18+90</f>
        <v>42796</v>
      </c>
      <c r="U18" s="235" t="s">
        <v>280</v>
      </c>
      <c r="V18" s="180"/>
      <c r="W18" s="236"/>
    </row>
    <row r="19" spans="1:23" s="88" customFormat="1" ht="75" x14ac:dyDescent="0.25">
      <c r="A19" s="223">
        <v>10</v>
      </c>
      <c r="B19" s="215" t="s">
        <v>89</v>
      </c>
      <c r="C19" s="215" t="s">
        <v>94</v>
      </c>
      <c r="D19" s="225" t="s">
        <v>93</v>
      </c>
      <c r="E19" s="217" t="s">
        <v>90</v>
      </c>
      <c r="F19" s="217" t="s">
        <v>91</v>
      </c>
      <c r="G19" s="226">
        <v>349127.8</v>
      </c>
      <c r="H19" s="226">
        <v>349127.8</v>
      </c>
      <c r="I19" s="240" t="s">
        <v>100</v>
      </c>
      <c r="J19" s="240" t="s">
        <v>99</v>
      </c>
      <c r="K19" s="217" t="s">
        <v>98</v>
      </c>
      <c r="L19" s="225"/>
      <c r="M19" s="227">
        <v>42719</v>
      </c>
      <c r="N19" s="227">
        <v>42774</v>
      </c>
      <c r="O19" s="217" t="s">
        <v>43</v>
      </c>
      <c r="P19" s="217" t="s">
        <v>385</v>
      </c>
      <c r="Q19" s="214"/>
      <c r="R19" s="214"/>
      <c r="S19" s="218" t="s">
        <v>386</v>
      </c>
      <c r="T19" s="213">
        <v>42864</v>
      </c>
      <c r="U19" s="218" t="s">
        <v>584</v>
      </c>
      <c r="V19" s="230"/>
      <c r="W19" s="242"/>
    </row>
    <row r="20" spans="1:23" s="88" customFormat="1" ht="105" x14ac:dyDescent="0.25">
      <c r="A20" s="171">
        <v>11</v>
      </c>
      <c r="B20" s="172" t="s">
        <v>101</v>
      </c>
      <c r="C20" s="172" t="s">
        <v>103</v>
      </c>
      <c r="D20" s="173" t="s">
        <v>104</v>
      </c>
      <c r="E20" s="174" t="s">
        <v>105</v>
      </c>
      <c r="F20" s="174" t="s">
        <v>102</v>
      </c>
      <c r="G20" s="175">
        <v>279157.96999999997</v>
      </c>
      <c r="H20" s="175">
        <v>279157.96999999997</v>
      </c>
      <c r="I20" s="233">
        <v>42692</v>
      </c>
      <c r="J20" s="233">
        <v>42916</v>
      </c>
      <c r="K20" s="243"/>
      <c r="L20" s="177"/>
      <c r="M20" s="177"/>
      <c r="N20" s="177"/>
      <c r="O20" s="244"/>
      <c r="P20" s="64">
        <v>42909</v>
      </c>
      <c r="Q20" s="177"/>
      <c r="R20" s="177"/>
      <c r="S20" s="172" t="s">
        <v>380</v>
      </c>
      <c r="T20" s="64">
        <f>+J20+90</f>
        <v>43006</v>
      </c>
      <c r="U20" s="216" t="s">
        <v>296</v>
      </c>
      <c r="V20" s="180"/>
      <c r="W20" s="236"/>
    </row>
    <row r="21" spans="1:23" s="88" customFormat="1" ht="75" x14ac:dyDescent="0.25">
      <c r="A21" s="223">
        <v>12</v>
      </c>
      <c r="B21" s="215" t="s">
        <v>110</v>
      </c>
      <c r="C21" s="215" t="s">
        <v>109</v>
      </c>
      <c r="D21" s="225" t="s">
        <v>108</v>
      </c>
      <c r="E21" s="217" t="s">
        <v>106</v>
      </c>
      <c r="F21" s="217" t="s">
        <v>107</v>
      </c>
      <c r="G21" s="226">
        <v>297384.77</v>
      </c>
      <c r="H21" s="226">
        <v>297384.77</v>
      </c>
      <c r="I21" s="240" t="s">
        <v>116</v>
      </c>
      <c r="J21" s="240" t="s">
        <v>115</v>
      </c>
      <c r="K21" s="217" t="s">
        <v>111</v>
      </c>
      <c r="L21" s="214"/>
      <c r="M21" s="240" t="s">
        <v>112</v>
      </c>
      <c r="N21" s="240" t="s">
        <v>113</v>
      </c>
      <c r="O21" s="245" t="s">
        <v>300</v>
      </c>
      <c r="P21" s="213">
        <v>43001</v>
      </c>
      <c r="Q21" s="214"/>
      <c r="R21" s="214"/>
      <c r="S21" s="218" t="s">
        <v>301</v>
      </c>
      <c r="T21" s="219">
        <v>43098</v>
      </c>
      <c r="U21" s="218" t="s">
        <v>519</v>
      </c>
      <c r="V21" s="230"/>
      <c r="W21" s="242"/>
    </row>
    <row r="22" spans="1:23" s="88" customFormat="1" ht="150" x14ac:dyDescent="0.25">
      <c r="A22" s="171">
        <v>13</v>
      </c>
      <c r="B22" s="172" t="s">
        <v>121</v>
      </c>
      <c r="C22" s="172" t="s">
        <v>114</v>
      </c>
      <c r="D22" s="173" t="s">
        <v>93</v>
      </c>
      <c r="E22" s="174" t="s">
        <v>90</v>
      </c>
      <c r="F22" s="174" t="s">
        <v>117</v>
      </c>
      <c r="G22" s="175">
        <v>497177</v>
      </c>
      <c r="H22" s="175">
        <v>497177</v>
      </c>
      <c r="I22" s="176">
        <v>42712</v>
      </c>
      <c r="J22" s="176">
        <v>43008</v>
      </c>
      <c r="K22" s="174" t="s">
        <v>118</v>
      </c>
      <c r="L22" s="177"/>
      <c r="M22" s="176">
        <v>42829</v>
      </c>
      <c r="N22" s="177"/>
      <c r="O22" s="174" t="s">
        <v>119</v>
      </c>
      <c r="P22" s="64">
        <f>J22-7</f>
        <v>43001</v>
      </c>
      <c r="Q22" s="177"/>
      <c r="R22" s="177"/>
      <c r="S22" s="174" t="s">
        <v>286</v>
      </c>
      <c r="T22" s="179">
        <v>43098</v>
      </c>
      <c r="U22" s="178" t="s">
        <v>519</v>
      </c>
      <c r="V22" s="180"/>
      <c r="W22" s="238"/>
    </row>
    <row r="23" spans="1:23" s="88" customFormat="1" ht="255" x14ac:dyDescent="0.25">
      <c r="A23" s="223">
        <v>14</v>
      </c>
      <c r="B23" s="215" t="s">
        <v>122</v>
      </c>
      <c r="C23" s="215" t="s">
        <v>120</v>
      </c>
      <c r="D23" s="225" t="s">
        <v>123</v>
      </c>
      <c r="E23" s="217" t="s">
        <v>124</v>
      </c>
      <c r="F23" s="217" t="s">
        <v>125</v>
      </c>
      <c r="G23" s="226">
        <v>100000</v>
      </c>
      <c r="H23" s="226">
        <v>100000</v>
      </c>
      <c r="I23" s="240">
        <v>42716</v>
      </c>
      <c r="J23" s="240">
        <v>42855</v>
      </c>
      <c r="K23" s="228"/>
      <c r="L23" s="214"/>
      <c r="M23" s="214"/>
      <c r="N23" s="214"/>
      <c r="O23" s="217" t="s">
        <v>126</v>
      </c>
      <c r="P23" s="213">
        <v>42848</v>
      </c>
      <c r="Q23" s="214"/>
      <c r="R23" s="214"/>
      <c r="S23" s="214"/>
      <c r="T23" s="213">
        <f>+J23+90</f>
        <v>42945</v>
      </c>
      <c r="U23" s="218" t="s">
        <v>655</v>
      </c>
      <c r="V23" s="230"/>
      <c r="W23" s="231"/>
    </row>
    <row r="24" spans="1:23" s="88" customFormat="1" ht="75.75" thickBot="1" x14ac:dyDescent="0.3">
      <c r="A24" s="246">
        <v>15</v>
      </c>
      <c r="B24" s="247" t="s">
        <v>283</v>
      </c>
      <c r="C24" s="247" t="s">
        <v>127</v>
      </c>
      <c r="D24" s="247" t="s">
        <v>129</v>
      </c>
      <c r="E24" s="247" t="s">
        <v>128</v>
      </c>
      <c r="F24" s="248" t="s">
        <v>130</v>
      </c>
      <c r="G24" s="249">
        <v>150000</v>
      </c>
      <c r="H24" s="249">
        <v>150000</v>
      </c>
      <c r="I24" s="250" t="s">
        <v>132</v>
      </c>
      <c r="J24" s="250" t="s">
        <v>133</v>
      </c>
      <c r="K24" s="248" t="s">
        <v>134</v>
      </c>
      <c r="L24" s="251"/>
      <c r="M24" s="250" t="s">
        <v>287</v>
      </c>
      <c r="N24" s="250" t="s">
        <v>135</v>
      </c>
      <c r="O24" s="248" t="s">
        <v>131</v>
      </c>
      <c r="P24" s="220">
        <v>42909</v>
      </c>
      <c r="Q24" s="221"/>
      <c r="R24" s="221"/>
      <c r="S24" s="222" t="s">
        <v>388</v>
      </c>
      <c r="T24" s="220">
        <v>43006</v>
      </c>
      <c r="U24" s="222" t="s">
        <v>387</v>
      </c>
      <c r="V24" s="252"/>
      <c r="W24" s="253"/>
    </row>
    <row r="25" spans="1:23" s="88" customFormat="1" x14ac:dyDescent="0.25">
      <c r="P25" s="202"/>
    </row>
    <row r="26" spans="1:23" s="88" customFormat="1" x14ac:dyDescent="0.25">
      <c r="P26" s="202"/>
    </row>
    <row r="27" spans="1:23" s="88" customFormat="1" x14ac:dyDescent="0.25"/>
    <row r="28" spans="1:23" s="88" customFormat="1" x14ac:dyDescent="0.25"/>
    <row r="29" spans="1:23" s="88" customFormat="1" x14ac:dyDescent="0.25"/>
    <row r="30" spans="1:23" s="88" customFormat="1" x14ac:dyDescent="0.25"/>
    <row r="31" spans="1:23" s="88" customFormat="1" x14ac:dyDescent="0.25"/>
    <row r="32" spans="1:23" s="88" customFormat="1" x14ac:dyDescent="0.25"/>
    <row r="33" s="88" customFormat="1" x14ac:dyDescent="0.25"/>
    <row r="34" s="88" customFormat="1" x14ac:dyDescent="0.25"/>
    <row r="35" s="88" customFormat="1" x14ac:dyDescent="0.25"/>
    <row r="36" s="88" customFormat="1" x14ac:dyDescent="0.25"/>
  </sheetData>
  <pageMargins left="0.23622047244094491" right="0.23622047244094491" top="0.35433070866141736" bottom="0.74803149606299213" header="0.31496062992125984" footer="0.31496062992125984"/>
  <pageSetup paperSize="9"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65"/>
  <sheetViews>
    <sheetView topLeftCell="I1" zoomScaleNormal="100" workbookViewId="0">
      <pane ySplit="9" topLeftCell="A79" activePane="bottomLeft" state="frozen"/>
      <selection pane="bottomLeft" activeCell="J93" sqref="J93"/>
    </sheetView>
  </sheetViews>
  <sheetFormatPr defaultRowHeight="15" x14ac:dyDescent="0.25"/>
  <cols>
    <col min="1" max="1" width="5.28515625" customWidth="1"/>
    <col min="2" max="2" width="20.140625" customWidth="1"/>
    <col min="3" max="3" width="11.7109375" customWidth="1"/>
    <col min="4" max="4" width="17.140625" customWidth="1"/>
    <col min="5" max="5" width="23" customWidth="1"/>
    <col min="6" max="6" width="23.28515625" customWidth="1"/>
    <col min="7" max="7" width="15.42578125" customWidth="1"/>
    <col min="8" max="8" width="14.28515625" customWidth="1"/>
    <col min="9" max="9" width="13" style="139" customWidth="1"/>
    <col min="10" max="10" width="13.42578125" style="136" customWidth="1"/>
    <col min="11" max="11" width="17.140625" customWidth="1"/>
    <col min="12" max="12" width="8.85546875" customWidth="1"/>
    <col min="13" max="13" width="13.7109375" customWidth="1"/>
    <col min="14" max="14" width="12.7109375" customWidth="1"/>
    <col min="15" max="15" width="16.85546875" customWidth="1"/>
    <col min="16" max="16" width="17.7109375" style="88" customWidth="1"/>
    <col min="17" max="17" width="16.42578125" style="202" customWidth="1"/>
    <col min="18" max="18" width="19.28515625" customWidth="1"/>
    <col min="19" max="19" width="20.85546875" customWidth="1"/>
  </cols>
  <sheetData>
    <row r="1" spans="1:19" x14ac:dyDescent="0.25">
      <c r="A1" s="1"/>
      <c r="B1" s="1"/>
      <c r="C1" s="2" t="s">
        <v>7</v>
      </c>
      <c r="D1" s="1"/>
      <c r="E1" s="1"/>
      <c r="F1" s="1"/>
      <c r="G1" s="116"/>
      <c r="H1" s="115"/>
      <c r="I1" s="137"/>
      <c r="J1" s="135"/>
      <c r="K1" s="1"/>
      <c r="L1" s="1"/>
      <c r="M1" s="1"/>
      <c r="N1" s="1"/>
      <c r="O1" s="1"/>
      <c r="P1" s="203"/>
      <c r="Q1" s="193"/>
      <c r="R1" s="1"/>
      <c r="S1" s="1"/>
    </row>
    <row r="2" spans="1:19" x14ac:dyDescent="0.25">
      <c r="A2" s="1"/>
      <c r="B2" s="1"/>
      <c r="C2" s="2" t="s">
        <v>8</v>
      </c>
      <c r="D2" s="1"/>
      <c r="E2" s="1"/>
      <c r="F2" s="1"/>
      <c r="G2" s="1"/>
      <c r="H2" s="1"/>
      <c r="I2" s="137"/>
      <c r="J2" s="135"/>
      <c r="K2" s="1"/>
      <c r="L2" s="1"/>
      <c r="M2" s="1"/>
      <c r="N2" s="1"/>
      <c r="O2" s="1"/>
      <c r="P2" s="203"/>
      <c r="Q2" s="193"/>
      <c r="R2" s="1"/>
      <c r="S2" s="1"/>
    </row>
    <row r="3" spans="1:19" x14ac:dyDescent="0.25">
      <c r="A3" s="3"/>
      <c r="B3" s="1"/>
      <c r="C3" s="2" t="s">
        <v>9</v>
      </c>
      <c r="D3" s="3"/>
      <c r="E3" s="3"/>
      <c r="F3" s="3"/>
      <c r="G3" s="1"/>
      <c r="H3" s="1"/>
      <c r="I3" s="137"/>
      <c r="J3" s="135"/>
      <c r="K3" s="19"/>
      <c r="L3" s="1"/>
      <c r="M3" s="1"/>
      <c r="N3" s="1"/>
      <c r="O3" s="1"/>
      <c r="P3" s="203"/>
      <c r="Q3" s="193"/>
      <c r="R3" s="1"/>
      <c r="S3" s="1"/>
    </row>
    <row r="4" spans="1:19" x14ac:dyDescent="0.25">
      <c r="A4" s="3"/>
      <c r="B4" s="1"/>
      <c r="C4" s="3" t="s">
        <v>10</v>
      </c>
      <c r="D4" s="3"/>
      <c r="E4" s="3"/>
      <c r="F4" s="3"/>
      <c r="G4" s="1"/>
      <c r="H4" s="1"/>
      <c r="I4" s="137"/>
      <c r="J4" s="135"/>
      <c r="K4" s="19"/>
      <c r="L4" s="1"/>
      <c r="M4" s="1"/>
      <c r="N4" s="1"/>
      <c r="O4" s="1"/>
      <c r="P4" s="203"/>
      <c r="Q4" s="193"/>
      <c r="R4" s="1"/>
      <c r="S4" s="1"/>
    </row>
    <row r="5" spans="1:19" x14ac:dyDescent="0.25">
      <c r="A5" s="3"/>
      <c r="B5" s="3"/>
      <c r="C5" s="3"/>
      <c r="D5" s="3"/>
      <c r="E5" s="3"/>
      <c r="F5" s="1"/>
      <c r="G5" s="1"/>
      <c r="H5" s="1"/>
      <c r="I5" s="137"/>
      <c r="J5" s="135"/>
      <c r="K5" s="19"/>
      <c r="L5" s="1"/>
      <c r="M5" s="1"/>
      <c r="N5" s="1"/>
      <c r="O5" s="1"/>
      <c r="P5" s="203"/>
      <c r="Q5" s="193"/>
      <c r="R5" s="1"/>
      <c r="S5" s="1"/>
    </row>
    <row r="6" spans="1:19" x14ac:dyDescent="0.25">
      <c r="A6" s="3" t="s">
        <v>5</v>
      </c>
      <c r="B6" s="3"/>
      <c r="C6" s="3"/>
      <c r="D6" s="3"/>
      <c r="E6" s="3"/>
      <c r="F6" s="3"/>
      <c r="G6" s="3"/>
      <c r="H6" s="3"/>
      <c r="I6" s="138"/>
      <c r="J6" s="135"/>
      <c r="K6" s="19"/>
      <c r="L6" s="1"/>
      <c r="M6" s="1"/>
      <c r="N6" s="1"/>
      <c r="O6" s="1"/>
      <c r="P6" s="203"/>
      <c r="Q6" s="193"/>
      <c r="R6" s="1"/>
      <c r="S6" s="1"/>
    </row>
    <row r="7" spans="1:19" x14ac:dyDescent="0.25">
      <c r="A7" s="3" t="s">
        <v>6</v>
      </c>
      <c r="B7" s="3"/>
      <c r="C7" s="3"/>
      <c r="D7" s="3"/>
      <c r="E7" s="3"/>
      <c r="F7" s="1"/>
      <c r="G7" s="1"/>
      <c r="H7" s="1"/>
      <c r="I7" s="137"/>
      <c r="J7" s="135"/>
      <c r="K7" s="1"/>
      <c r="L7" s="1"/>
      <c r="M7" s="1"/>
      <c r="N7" s="1"/>
      <c r="O7" s="1"/>
      <c r="P7" s="203"/>
      <c r="Q7" s="193"/>
      <c r="R7" s="1"/>
      <c r="S7" s="1"/>
    </row>
    <row r="8" spans="1:19" ht="15.75" thickBot="1" x14ac:dyDescent="0.3">
      <c r="A8" s="1"/>
      <c r="B8" s="1"/>
      <c r="C8" s="1"/>
      <c r="D8" s="1"/>
      <c r="E8" s="1"/>
      <c r="F8" s="1"/>
      <c r="G8" s="1"/>
      <c r="H8" s="1"/>
      <c r="I8" s="137"/>
      <c r="J8" s="135"/>
      <c r="K8" s="1"/>
      <c r="L8" s="1"/>
      <c r="M8" s="1"/>
      <c r="N8" s="1"/>
      <c r="O8" s="1"/>
      <c r="P8" s="203"/>
      <c r="Q8" s="193"/>
      <c r="R8" s="1"/>
      <c r="S8" s="1"/>
    </row>
    <row r="9" spans="1:19" s="88" customFormat="1" ht="42.75" thickBot="1" x14ac:dyDescent="0.3">
      <c r="A9" s="192" t="s">
        <v>17</v>
      </c>
      <c r="B9" s="185" t="s">
        <v>19</v>
      </c>
      <c r="C9" s="185" t="s">
        <v>11</v>
      </c>
      <c r="D9" s="185" t="s">
        <v>32</v>
      </c>
      <c r="E9" s="185" t="s">
        <v>0</v>
      </c>
      <c r="F9" s="185" t="s">
        <v>1</v>
      </c>
      <c r="G9" s="185" t="s">
        <v>48</v>
      </c>
      <c r="H9" s="185" t="s">
        <v>12</v>
      </c>
      <c r="I9" s="185" t="s">
        <v>2</v>
      </c>
      <c r="J9" s="185" t="s">
        <v>3</v>
      </c>
      <c r="K9" s="185" t="s">
        <v>64</v>
      </c>
      <c r="L9" s="185" t="s">
        <v>4</v>
      </c>
      <c r="M9" s="185" t="s">
        <v>49</v>
      </c>
      <c r="N9" s="185" t="s">
        <v>50</v>
      </c>
      <c r="O9" s="185" t="s">
        <v>13</v>
      </c>
      <c r="P9" s="185" t="s">
        <v>276</v>
      </c>
      <c r="Q9" s="185" t="s">
        <v>389</v>
      </c>
      <c r="R9" s="185" t="s">
        <v>277</v>
      </c>
      <c r="S9" s="185" t="s">
        <v>15</v>
      </c>
    </row>
    <row r="10" spans="1:19" ht="40.5" customHeight="1" x14ac:dyDescent="0.25">
      <c r="A10" s="34">
        <v>1</v>
      </c>
      <c r="B10" s="40" t="s">
        <v>295</v>
      </c>
      <c r="C10" s="35" t="s">
        <v>136</v>
      </c>
      <c r="D10" s="40" t="s">
        <v>137</v>
      </c>
      <c r="E10" s="35" t="s">
        <v>138</v>
      </c>
      <c r="F10" s="35" t="s">
        <v>139</v>
      </c>
      <c r="G10" s="36">
        <v>3373308.78</v>
      </c>
      <c r="H10" s="36">
        <v>3373308.78</v>
      </c>
      <c r="I10" s="47">
        <v>42767</v>
      </c>
      <c r="J10" s="47">
        <v>43131</v>
      </c>
      <c r="K10" s="38"/>
      <c r="L10" s="39"/>
      <c r="M10" s="39"/>
      <c r="N10" s="39"/>
      <c r="O10" s="35" t="s">
        <v>140</v>
      </c>
      <c r="P10" s="148">
        <f>J10-7</f>
        <v>43124</v>
      </c>
      <c r="Q10" s="163" t="s">
        <v>503</v>
      </c>
      <c r="R10" s="43">
        <v>43221</v>
      </c>
      <c r="S10" s="92" t="s">
        <v>582</v>
      </c>
    </row>
    <row r="11" spans="1:19" s="88" customFormat="1" ht="50.25" customHeight="1" x14ac:dyDescent="0.25">
      <c r="A11" s="79">
        <v>2</v>
      </c>
      <c r="B11" s="80" t="s">
        <v>143</v>
      </c>
      <c r="C11" s="81" t="s">
        <v>141</v>
      </c>
      <c r="D11" s="80" t="s">
        <v>40</v>
      </c>
      <c r="E11" s="82" t="s">
        <v>41</v>
      </c>
      <c r="F11" s="82" t="s">
        <v>142</v>
      </c>
      <c r="G11" s="83">
        <v>159720</v>
      </c>
      <c r="H11" s="83">
        <v>159720</v>
      </c>
      <c r="I11" s="84" t="s">
        <v>144</v>
      </c>
      <c r="J11" s="84" t="s">
        <v>145</v>
      </c>
      <c r="K11" s="82" t="s">
        <v>75</v>
      </c>
      <c r="L11" s="85"/>
      <c r="M11" s="86">
        <v>42884</v>
      </c>
      <c r="N11" s="86">
        <v>42941</v>
      </c>
      <c r="O11" s="87" t="s">
        <v>520</v>
      </c>
      <c r="P11" s="78">
        <v>42934</v>
      </c>
      <c r="Q11" s="82" t="s">
        <v>293</v>
      </c>
      <c r="R11" s="78">
        <v>43031</v>
      </c>
      <c r="S11" s="82" t="s">
        <v>406</v>
      </c>
    </row>
    <row r="12" spans="1:19" s="88" customFormat="1" ht="60" customHeight="1" x14ac:dyDescent="0.25">
      <c r="A12" s="89">
        <v>3</v>
      </c>
      <c r="B12" s="90" t="s">
        <v>148</v>
      </c>
      <c r="C12" s="91" t="s">
        <v>146</v>
      </c>
      <c r="D12" s="90" t="s">
        <v>22</v>
      </c>
      <c r="E12" s="92" t="s">
        <v>147</v>
      </c>
      <c r="F12" s="92" t="s">
        <v>149</v>
      </c>
      <c r="G12" s="93">
        <v>1072405.8500000001</v>
      </c>
      <c r="H12" s="93">
        <v>1072405.8500000001</v>
      </c>
      <c r="I12" s="94" t="s">
        <v>151</v>
      </c>
      <c r="J12" s="94" t="s">
        <v>152</v>
      </c>
      <c r="K12" s="92" t="s">
        <v>150</v>
      </c>
      <c r="L12" s="95"/>
      <c r="M12" s="96">
        <v>42888</v>
      </c>
      <c r="N12" s="96">
        <v>42947</v>
      </c>
      <c r="O12" s="92" t="s">
        <v>549</v>
      </c>
      <c r="P12" s="97">
        <v>42940</v>
      </c>
      <c r="Q12" s="92" t="s">
        <v>294</v>
      </c>
      <c r="R12" s="97">
        <v>43037</v>
      </c>
      <c r="S12" s="92" t="s">
        <v>404</v>
      </c>
    </row>
    <row r="13" spans="1:19" ht="40.5" customHeight="1" x14ac:dyDescent="0.25">
      <c r="A13" s="32">
        <v>4</v>
      </c>
      <c r="B13" s="20" t="s">
        <v>156</v>
      </c>
      <c r="C13" s="20" t="s">
        <v>153</v>
      </c>
      <c r="D13" s="20" t="s">
        <v>155</v>
      </c>
      <c r="E13" s="23" t="s">
        <v>154</v>
      </c>
      <c r="F13" s="23" t="s">
        <v>157</v>
      </c>
      <c r="G13" s="24">
        <v>199611.4</v>
      </c>
      <c r="H13" s="24">
        <v>199611.4</v>
      </c>
      <c r="I13" s="30">
        <v>42888</v>
      </c>
      <c r="J13" s="30">
        <v>43099</v>
      </c>
      <c r="K13" s="28"/>
      <c r="L13" s="22"/>
      <c r="M13" s="25"/>
      <c r="N13" s="25"/>
      <c r="O13" s="23" t="s">
        <v>158</v>
      </c>
      <c r="P13" s="78">
        <f t="shared" ref="P13:P24" si="0">J13-7</f>
        <v>43092</v>
      </c>
      <c r="Q13" s="82" t="s">
        <v>290</v>
      </c>
      <c r="R13" s="45">
        <f t="shared" ref="R13:R26" si="1">J13+90</f>
        <v>43189</v>
      </c>
      <c r="S13" s="23" t="s">
        <v>504</v>
      </c>
    </row>
    <row r="14" spans="1:19" ht="32.25" customHeight="1" x14ac:dyDescent="0.25">
      <c r="A14" s="31">
        <v>5</v>
      </c>
      <c r="B14" s="4" t="s">
        <v>161</v>
      </c>
      <c r="C14" s="4" t="s">
        <v>159</v>
      </c>
      <c r="D14" s="4" t="s">
        <v>160</v>
      </c>
      <c r="E14" s="7" t="s">
        <v>162</v>
      </c>
      <c r="F14" s="7" t="s">
        <v>163</v>
      </c>
      <c r="G14" s="8">
        <v>195972.58</v>
      </c>
      <c r="H14" s="8">
        <v>195972.58</v>
      </c>
      <c r="I14" s="13">
        <v>42912</v>
      </c>
      <c r="J14" s="13">
        <v>43008</v>
      </c>
      <c r="K14" s="7"/>
      <c r="L14" s="11"/>
      <c r="M14" s="7"/>
      <c r="N14" s="7"/>
      <c r="O14" s="7" t="s">
        <v>164</v>
      </c>
      <c r="P14" s="97">
        <f t="shared" si="0"/>
        <v>43001</v>
      </c>
      <c r="Q14" s="92" t="s">
        <v>285</v>
      </c>
      <c r="R14" s="44">
        <f t="shared" si="1"/>
        <v>43098</v>
      </c>
      <c r="S14" s="7" t="s">
        <v>298</v>
      </c>
    </row>
    <row r="15" spans="1:19" ht="39" customHeight="1" x14ac:dyDescent="0.25">
      <c r="A15" s="32">
        <v>6</v>
      </c>
      <c r="B15" s="20" t="s">
        <v>168</v>
      </c>
      <c r="C15" s="20" t="s">
        <v>165</v>
      </c>
      <c r="D15" s="20" t="s">
        <v>167</v>
      </c>
      <c r="E15" s="23" t="s">
        <v>166</v>
      </c>
      <c r="F15" s="23" t="s">
        <v>169</v>
      </c>
      <c r="G15" s="24">
        <v>300000</v>
      </c>
      <c r="H15" s="24">
        <v>300000</v>
      </c>
      <c r="I15" s="29">
        <v>42913</v>
      </c>
      <c r="J15" s="29">
        <v>43174</v>
      </c>
      <c r="K15" s="23"/>
      <c r="L15" s="27"/>
      <c r="M15" s="29"/>
      <c r="N15" s="29">
        <v>43214</v>
      </c>
      <c r="O15" s="23" t="s">
        <v>170</v>
      </c>
      <c r="P15" s="78">
        <f>+N15-7</f>
        <v>43207</v>
      </c>
      <c r="Q15" s="82" t="s">
        <v>576</v>
      </c>
      <c r="R15" s="45">
        <f>+N15+90</f>
        <v>43304</v>
      </c>
      <c r="S15" s="60"/>
    </row>
    <row r="16" spans="1:19" ht="43.5" customHeight="1" x14ac:dyDescent="0.25">
      <c r="A16" s="31">
        <v>7</v>
      </c>
      <c r="B16" s="4" t="s">
        <v>173</v>
      </c>
      <c r="C16" s="4" t="s">
        <v>171</v>
      </c>
      <c r="D16" s="4" t="s">
        <v>104</v>
      </c>
      <c r="E16" s="7" t="s">
        <v>105</v>
      </c>
      <c r="F16" s="7" t="s">
        <v>172</v>
      </c>
      <c r="G16" s="8">
        <v>349643.21</v>
      </c>
      <c r="H16" s="8">
        <v>349643.21</v>
      </c>
      <c r="I16" s="13">
        <v>42936</v>
      </c>
      <c r="J16" s="13">
        <v>43183</v>
      </c>
      <c r="K16" s="7"/>
      <c r="L16" s="11"/>
      <c r="M16" s="13"/>
      <c r="N16" s="13"/>
      <c r="O16" s="7" t="s">
        <v>174</v>
      </c>
      <c r="P16" s="97">
        <f t="shared" si="0"/>
        <v>43176</v>
      </c>
      <c r="Q16" s="194" t="s">
        <v>403</v>
      </c>
      <c r="R16" s="44">
        <f t="shared" si="1"/>
        <v>43273</v>
      </c>
      <c r="S16" s="61"/>
    </row>
    <row r="17" spans="1:19" ht="56.25" x14ac:dyDescent="0.25">
      <c r="A17" s="32">
        <v>8</v>
      </c>
      <c r="B17" s="20" t="s">
        <v>177</v>
      </c>
      <c r="C17" s="20" t="s">
        <v>175</v>
      </c>
      <c r="D17" s="20" t="s">
        <v>176</v>
      </c>
      <c r="E17" s="23" t="s">
        <v>178</v>
      </c>
      <c r="F17" s="23" t="s">
        <v>179</v>
      </c>
      <c r="G17" s="24">
        <v>484713.2</v>
      </c>
      <c r="H17" s="24">
        <v>484713.2</v>
      </c>
      <c r="I17" s="29">
        <v>42943</v>
      </c>
      <c r="J17" s="29">
        <v>43039</v>
      </c>
      <c r="K17" s="23"/>
      <c r="L17" s="27"/>
      <c r="M17" s="29"/>
      <c r="N17" s="29"/>
      <c r="O17" s="23" t="s">
        <v>180</v>
      </c>
      <c r="P17" s="78">
        <f t="shared" si="0"/>
        <v>43032</v>
      </c>
      <c r="Q17" s="82" t="s">
        <v>299</v>
      </c>
      <c r="R17" s="45">
        <f t="shared" si="1"/>
        <v>43129</v>
      </c>
      <c r="S17" s="23" t="s">
        <v>591</v>
      </c>
    </row>
    <row r="18" spans="1:19" ht="22.5" x14ac:dyDescent="0.25">
      <c r="A18" s="31">
        <v>9</v>
      </c>
      <c r="B18" s="4" t="s">
        <v>185</v>
      </c>
      <c r="C18" s="4" t="s">
        <v>181</v>
      </c>
      <c r="D18" s="4" t="s">
        <v>184</v>
      </c>
      <c r="E18" s="7" t="s">
        <v>182</v>
      </c>
      <c r="F18" s="7" t="s">
        <v>183</v>
      </c>
      <c r="G18" s="8">
        <v>100000</v>
      </c>
      <c r="H18" s="8">
        <v>100000</v>
      </c>
      <c r="I18" s="15">
        <v>42944</v>
      </c>
      <c r="J18" s="15">
        <v>42978</v>
      </c>
      <c r="K18" s="10"/>
      <c r="L18" s="11"/>
      <c r="M18" s="11"/>
      <c r="N18" s="11"/>
      <c r="O18" s="7" t="s">
        <v>186</v>
      </c>
      <c r="P18" s="97">
        <f t="shared" si="0"/>
        <v>42971</v>
      </c>
      <c r="Q18" s="92" t="s">
        <v>291</v>
      </c>
      <c r="R18" s="44">
        <f t="shared" si="1"/>
        <v>43068</v>
      </c>
      <c r="S18" s="7" t="s">
        <v>501</v>
      </c>
    </row>
    <row r="19" spans="1:19" s="258" customFormat="1" ht="58.5" customHeight="1" x14ac:dyDescent="0.25">
      <c r="A19" s="32">
        <v>10</v>
      </c>
      <c r="B19" s="20" t="s">
        <v>191</v>
      </c>
      <c r="C19" s="20" t="s">
        <v>187</v>
      </c>
      <c r="D19" s="20" t="s">
        <v>190</v>
      </c>
      <c r="E19" s="23" t="s">
        <v>188</v>
      </c>
      <c r="F19" s="23" t="s">
        <v>189</v>
      </c>
      <c r="G19" s="24">
        <v>44998.55</v>
      </c>
      <c r="H19" s="24">
        <v>44998.55</v>
      </c>
      <c r="I19" s="29">
        <v>42947</v>
      </c>
      <c r="J19" s="29">
        <v>42978</v>
      </c>
      <c r="K19" s="23"/>
      <c r="L19" s="22"/>
      <c r="M19" s="30"/>
      <c r="N19" s="30"/>
      <c r="O19" s="23" t="s">
        <v>192</v>
      </c>
      <c r="P19" s="78">
        <f t="shared" si="0"/>
        <v>42971</v>
      </c>
      <c r="Q19" s="82" t="s">
        <v>390</v>
      </c>
      <c r="R19" s="29">
        <f t="shared" si="1"/>
        <v>43068</v>
      </c>
      <c r="S19" s="257" t="s">
        <v>522</v>
      </c>
    </row>
    <row r="20" spans="1:19" ht="33.75" x14ac:dyDescent="0.25">
      <c r="A20" s="31">
        <v>11</v>
      </c>
      <c r="B20" s="4" t="s">
        <v>195</v>
      </c>
      <c r="C20" s="4" t="s">
        <v>193</v>
      </c>
      <c r="D20" s="4" t="s">
        <v>31</v>
      </c>
      <c r="E20" s="7" t="s">
        <v>29</v>
      </c>
      <c r="F20" s="7" t="s">
        <v>292</v>
      </c>
      <c r="G20" s="8">
        <v>99995</v>
      </c>
      <c r="H20" s="8">
        <v>99995</v>
      </c>
      <c r="I20" s="15">
        <v>42950</v>
      </c>
      <c r="J20" s="15">
        <v>42983</v>
      </c>
      <c r="K20" s="14"/>
      <c r="L20" s="11"/>
      <c r="M20" s="11"/>
      <c r="N20" s="11"/>
      <c r="O20" s="7" t="s">
        <v>196</v>
      </c>
      <c r="P20" s="97">
        <f t="shared" si="0"/>
        <v>42976</v>
      </c>
      <c r="Q20" s="92" t="s">
        <v>297</v>
      </c>
      <c r="R20" s="44">
        <f t="shared" si="1"/>
        <v>43073</v>
      </c>
      <c r="S20" s="7" t="s">
        <v>405</v>
      </c>
    </row>
    <row r="21" spans="1:19" s="258" customFormat="1" ht="51" customHeight="1" x14ac:dyDescent="0.25">
      <c r="A21" s="32">
        <v>12</v>
      </c>
      <c r="B21" s="20" t="s">
        <v>200</v>
      </c>
      <c r="C21" s="20" t="s">
        <v>197</v>
      </c>
      <c r="D21" s="20" t="s">
        <v>199</v>
      </c>
      <c r="E21" s="23" t="s">
        <v>198</v>
      </c>
      <c r="F21" s="23" t="s">
        <v>194</v>
      </c>
      <c r="G21" s="24">
        <v>14999.78</v>
      </c>
      <c r="H21" s="24">
        <v>14999.78</v>
      </c>
      <c r="I21" s="29">
        <v>42957</v>
      </c>
      <c r="J21" s="29">
        <v>42994</v>
      </c>
      <c r="K21" s="23"/>
      <c r="L21" s="27"/>
      <c r="M21" s="29"/>
      <c r="N21" s="29"/>
      <c r="O21" s="259" t="s">
        <v>201</v>
      </c>
      <c r="P21" s="78">
        <f t="shared" si="0"/>
        <v>42987</v>
      </c>
      <c r="Q21" s="82" t="s">
        <v>534</v>
      </c>
      <c r="R21" s="45">
        <f t="shared" si="1"/>
        <v>43084</v>
      </c>
      <c r="S21" s="257" t="s">
        <v>522</v>
      </c>
    </row>
    <row r="22" spans="1:19" s="46" customFormat="1" ht="33.75" x14ac:dyDescent="0.25">
      <c r="A22" s="98">
        <v>13</v>
      </c>
      <c r="B22" s="99" t="s">
        <v>205</v>
      </c>
      <c r="C22" s="99" t="s">
        <v>202</v>
      </c>
      <c r="D22" s="99" t="s">
        <v>93</v>
      </c>
      <c r="E22" s="100" t="s">
        <v>203</v>
      </c>
      <c r="F22" s="100" t="s">
        <v>204</v>
      </c>
      <c r="G22" s="101">
        <v>349911.32</v>
      </c>
      <c r="H22" s="101">
        <v>349911.32</v>
      </c>
      <c r="I22" s="102">
        <v>42962</v>
      </c>
      <c r="J22" s="102">
        <v>43039</v>
      </c>
      <c r="K22" s="100"/>
      <c r="L22" s="103"/>
      <c r="M22" s="102"/>
      <c r="N22" s="103"/>
      <c r="O22" s="100" t="s">
        <v>206</v>
      </c>
      <c r="P22" s="111">
        <f t="shared" si="0"/>
        <v>43032</v>
      </c>
      <c r="Q22" s="195" t="s">
        <v>535</v>
      </c>
      <c r="R22" s="104">
        <f t="shared" si="1"/>
        <v>43129</v>
      </c>
      <c r="S22" s="7" t="s">
        <v>584</v>
      </c>
    </row>
    <row r="23" spans="1:19" ht="22.5" x14ac:dyDescent="0.25">
      <c r="A23" s="32">
        <v>14</v>
      </c>
      <c r="B23" s="20" t="s">
        <v>210</v>
      </c>
      <c r="C23" s="20" t="s">
        <v>207</v>
      </c>
      <c r="D23" s="20" t="s">
        <v>209</v>
      </c>
      <c r="E23" s="23" t="s">
        <v>208</v>
      </c>
      <c r="F23" s="23" t="s">
        <v>211</v>
      </c>
      <c r="G23" s="24">
        <v>149999.98000000001</v>
      </c>
      <c r="H23" s="24">
        <v>149999.98000000001</v>
      </c>
      <c r="I23" s="29">
        <v>42963</v>
      </c>
      <c r="J23" s="29">
        <v>43038</v>
      </c>
      <c r="K23" s="26"/>
      <c r="L23" s="27"/>
      <c r="M23" s="27"/>
      <c r="N23" s="27"/>
      <c r="O23" s="23" t="s">
        <v>186</v>
      </c>
      <c r="P23" s="78">
        <f t="shared" si="0"/>
        <v>43031</v>
      </c>
      <c r="Q23" s="82" t="s">
        <v>285</v>
      </c>
      <c r="R23" s="45">
        <f t="shared" si="1"/>
        <v>43128</v>
      </c>
      <c r="S23" s="23" t="s">
        <v>391</v>
      </c>
    </row>
    <row r="24" spans="1:19" ht="37.5" customHeight="1" x14ac:dyDescent="0.25">
      <c r="A24" s="31">
        <v>15</v>
      </c>
      <c r="B24" s="4" t="s">
        <v>216</v>
      </c>
      <c r="C24" s="4" t="s">
        <v>212</v>
      </c>
      <c r="D24" s="4" t="s">
        <v>215</v>
      </c>
      <c r="E24" s="7" t="s">
        <v>213</v>
      </c>
      <c r="F24" s="7" t="s">
        <v>214</v>
      </c>
      <c r="G24" s="8">
        <v>80000</v>
      </c>
      <c r="H24" s="8">
        <v>80000</v>
      </c>
      <c r="I24" s="13"/>
      <c r="J24" s="13">
        <v>43039</v>
      </c>
      <c r="K24" s="7"/>
      <c r="L24" s="6"/>
      <c r="M24" s="13"/>
      <c r="N24" s="13"/>
      <c r="O24" s="7" t="s">
        <v>217</v>
      </c>
      <c r="P24" s="97">
        <f t="shared" si="0"/>
        <v>43032</v>
      </c>
      <c r="Q24" s="92" t="s">
        <v>534</v>
      </c>
      <c r="R24" s="44">
        <f t="shared" si="1"/>
        <v>43129</v>
      </c>
      <c r="S24" s="7" t="s">
        <v>521</v>
      </c>
    </row>
    <row r="25" spans="1:19" ht="45" x14ac:dyDescent="0.25">
      <c r="A25" s="32">
        <v>16</v>
      </c>
      <c r="B25" s="20" t="s">
        <v>221</v>
      </c>
      <c r="C25" s="20" t="s">
        <v>218</v>
      </c>
      <c r="D25" s="20" t="s">
        <v>220</v>
      </c>
      <c r="E25" s="23" t="s">
        <v>219</v>
      </c>
      <c r="F25" s="23" t="s">
        <v>222</v>
      </c>
      <c r="G25" s="24">
        <v>189959.49</v>
      </c>
      <c r="H25" s="24">
        <v>189959.49</v>
      </c>
      <c r="I25" s="29">
        <v>42998</v>
      </c>
      <c r="J25" s="29">
        <v>43220</v>
      </c>
      <c r="K25" s="23" t="s">
        <v>545</v>
      </c>
      <c r="L25" s="22"/>
      <c r="M25" s="30">
        <v>43152</v>
      </c>
      <c r="N25" s="30">
        <v>43255</v>
      </c>
      <c r="O25" s="23" t="s">
        <v>201</v>
      </c>
      <c r="P25" s="78">
        <f>N25-7</f>
        <v>43248</v>
      </c>
      <c r="Q25" s="78"/>
      <c r="R25" s="45">
        <f>N25+90</f>
        <v>43345</v>
      </c>
      <c r="S25" s="60"/>
    </row>
    <row r="26" spans="1:19" ht="32.25" customHeight="1" x14ac:dyDescent="0.25">
      <c r="A26" s="65">
        <v>17</v>
      </c>
      <c r="B26" s="66" t="s">
        <v>224</v>
      </c>
      <c r="C26" s="66" t="s">
        <v>225</v>
      </c>
      <c r="D26" s="66" t="s">
        <v>223</v>
      </c>
      <c r="E26" s="67" t="s">
        <v>226</v>
      </c>
      <c r="F26" s="67" t="s">
        <v>227</v>
      </c>
      <c r="G26" s="68">
        <v>299550.69</v>
      </c>
      <c r="H26" s="68">
        <v>299550.69</v>
      </c>
      <c r="I26" s="69">
        <v>43000</v>
      </c>
      <c r="J26" s="69">
        <v>43251</v>
      </c>
      <c r="K26" s="188" t="s">
        <v>640</v>
      </c>
      <c r="L26" s="140"/>
      <c r="M26" s="189">
        <v>43096</v>
      </c>
      <c r="N26" s="190">
        <v>43343</v>
      </c>
      <c r="O26" s="67" t="s">
        <v>228</v>
      </c>
      <c r="P26" s="191">
        <f>N26-7</f>
        <v>43336</v>
      </c>
      <c r="Q26" s="191"/>
      <c r="R26" s="70">
        <f t="shared" si="1"/>
        <v>43341</v>
      </c>
      <c r="S26" s="141"/>
    </row>
    <row r="27" spans="1:19" ht="33.75" x14ac:dyDescent="0.25">
      <c r="A27" s="73">
        <v>18</v>
      </c>
      <c r="B27" s="20" t="s">
        <v>324</v>
      </c>
      <c r="C27" s="72" t="s">
        <v>305</v>
      </c>
      <c r="D27" s="20" t="s">
        <v>392</v>
      </c>
      <c r="E27" s="23" t="s">
        <v>69</v>
      </c>
      <c r="F27" s="23" t="s">
        <v>323</v>
      </c>
      <c r="G27" s="74">
        <v>320000</v>
      </c>
      <c r="H27" s="74">
        <v>320000</v>
      </c>
      <c r="I27" s="75">
        <v>43018</v>
      </c>
      <c r="J27" s="75">
        <v>43120</v>
      </c>
      <c r="K27" s="27"/>
      <c r="L27" s="27"/>
      <c r="M27" s="27"/>
      <c r="N27" s="27"/>
      <c r="O27" s="23" t="s">
        <v>325</v>
      </c>
      <c r="P27" s="86">
        <f t="shared" ref="P27:P61" si="2">+J27-7</f>
        <v>43113</v>
      </c>
      <c r="Q27" s="82" t="s">
        <v>407</v>
      </c>
      <c r="R27" s="45">
        <f>J27+90</f>
        <v>43210</v>
      </c>
      <c r="S27" s="23" t="s">
        <v>577</v>
      </c>
    </row>
    <row r="28" spans="1:19" ht="32.25" customHeight="1" x14ac:dyDescent="0.25">
      <c r="A28" s="65">
        <v>19</v>
      </c>
      <c r="B28" s="66" t="s">
        <v>303</v>
      </c>
      <c r="C28" s="66" t="s">
        <v>306</v>
      </c>
      <c r="D28" s="66" t="s">
        <v>393</v>
      </c>
      <c r="E28" s="67" t="s">
        <v>326</v>
      </c>
      <c r="F28" s="67" t="s">
        <v>302</v>
      </c>
      <c r="G28" s="68">
        <v>59440</v>
      </c>
      <c r="H28" s="68">
        <v>59440</v>
      </c>
      <c r="I28" s="69">
        <v>43018</v>
      </c>
      <c r="J28" s="69">
        <v>43131</v>
      </c>
      <c r="K28" s="120"/>
      <c r="L28" s="120"/>
      <c r="M28" s="120"/>
      <c r="N28" s="120"/>
      <c r="O28" s="67" t="s">
        <v>304</v>
      </c>
      <c r="P28" s="149">
        <f t="shared" si="2"/>
        <v>43124</v>
      </c>
      <c r="Q28" s="92" t="s">
        <v>509</v>
      </c>
      <c r="R28" s="77">
        <f>J28+90</f>
        <v>43221</v>
      </c>
      <c r="S28" s="120"/>
    </row>
    <row r="29" spans="1:19" ht="36.75" customHeight="1" x14ac:dyDescent="0.25">
      <c r="A29" s="73">
        <v>20</v>
      </c>
      <c r="B29" s="20" t="s">
        <v>329</v>
      </c>
      <c r="C29" s="72" t="s">
        <v>307</v>
      </c>
      <c r="D29" s="20" t="s">
        <v>129</v>
      </c>
      <c r="E29" s="23" t="s">
        <v>327</v>
      </c>
      <c r="F29" s="76" t="s">
        <v>328</v>
      </c>
      <c r="G29" s="74">
        <v>149875</v>
      </c>
      <c r="H29" s="74">
        <v>149875</v>
      </c>
      <c r="I29" s="75">
        <v>43019</v>
      </c>
      <c r="J29" s="75">
        <v>43131</v>
      </c>
      <c r="K29" s="27"/>
      <c r="L29" s="27"/>
      <c r="M29" s="27"/>
      <c r="N29" s="27"/>
      <c r="O29" s="23" t="s">
        <v>217</v>
      </c>
      <c r="P29" s="86">
        <f t="shared" si="2"/>
        <v>43124</v>
      </c>
      <c r="Q29" s="82" t="s">
        <v>502</v>
      </c>
      <c r="R29" s="30">
        <f t="shared" ref="R29:R45" si="3">+J29+90</f>
        <v>43221</v>
      </c>
      <c r="S29" s="23" t="s">
        <v>506</v>
      </c>
    </row>
    <row r="30" spans="1:19" ht="63.75" customHeight="1" x14ac:dyDescent="0.25">
      <c r="A30" s="65">
        <v>21</v>
      </c>
      <c r="B30" s="66" t="s">
        <v>331</v>
      </c>
      <c r="C30" s="66" t="s">
        <v>308</v>
      </c>
      <c r="D30" s="66" t="s">
        <v>176</v>
      </c>
      <c r="E30" s="67" t="s">
        <v>178</v>
      </c>
      <c r="F30" s="67" t="s">
        <v>330</v>
      </c>
      <c r="G30" s="68">
        <v>494370</v>
      </c>
      <c r="H30" s="68">
        <v>494370</v>
      </c>
      <c r="I30" s="69">
        <v>43021</v>
      </c>
      <c r="J30" s="69">
        <v>43159</v>
      </c>
      <c r="K30" s="120"/>
      <c r="L30" s="120"/>
      <c r="M30" s="120"/>
      <c r="N30" s="120"/>
      <c r="O30" s="67" t="s">
        <v>332</v>
      </c>
      <c r="P30" s="149">
        <f t="shared" si="2"/>
        <v>43152</v>
      </c>
      <c r="Q30" s="196" t="s">
        <v>499</v>
      </c>
      <c r="R30" s="77">
        <f t="shared" si="3"/>
        <v>43249</v>
      </c>
      <c r="S30" s="7"/>
    </row>
    <row r="31" spans="1:19" ht="45.75" customHeight="1" x14ac:dyDescent="0.25">
      <c r="A31" s="73">
        <v>22</v>
      </c>
      <c r="B31" s="20" t="s">
        <v>335</v>
      </c>
      <c r="C31" s="72" t="s">
        <v>309</v>
      </c>
      <c r="D31" s="20" t="s">
        <v>394</v>
      </c>
      <c r="E31" s="23" t="s">
        <v>333</v>
      </c>
      <c r="F31" s="76" t="s">
        <v>334</v>
      </c>
      <c r="G31" s="74">
        <v>150000</v>
      </c>
      <c r="H31" s="74">
        <v>150000</v>
      </c>
      <c r="I31" s="75">
        <v>43025</v>
      </c>
      <c r="J31" s="75">
        <v>43167</v>
      </c>
      <c r="K31" s="27"/>
      <c r="L31" s="27"/>
      <c r="M31" s="27"/>
      <c r="N31" s="27"/>
      <c r="O31" s="23" t="s">
        <v>542</v>
      </c>
      <c r="P31" s="86">
        <f>+J31-7</f>
        <v>43160</v>
      </c>
      <c r="Q31" s="82" t="s">
        <v>543</v>
      </c>
      <c r="R31" s="30">
        <f t="shared" si="3"/>
        <v>43257</v>
      </c>
      <c r="S31" s="27"/>
    </row>
    <row r="32" spans="1:19" ht="45" x14ac:dyDescent="0.25">
      <c r="A32" s="105">
        <v>23</v>
      </c>
      <c r="B32" s="106" t="s">
        <v>337</v>
      </c>
      <c r="C32" s="106" t="s">
        <v>321</v>
      </c>
      <c r="D32" s="106" t="s">
        <v>395</v>
      </c>
      <c r="E32" s="107" t="s">
        <v>336</v>
      </c>
      <c r="F32" s="107" t="s">
        <v>338</v>
      </c>
      <c r="G32" s="108">
        <v>150000</v>
      </c>
      <c r="H32" s="108">
        <v>150000</v>
      </c>
      <c r="I32" s="109">
        <v>43026</v>
      </c>
      <c r="J32" s="109">
        <v>43343</v>
      </c>
      <c r="K32" s="107"/>
      <c r="L32" s="107"/>
      <c r="M32" s="107"/>
      <c r="N32" s="107"/>
      <c r="O32" s="107" t="s">
        <v>339</v>
      </c>
      <c r="P32" s="150">
        <f t="shared" si="2"/>
        <v>43336</v>
      </c>
      <c r="Q32" s="197"/>
      <c r="R32" s="110">
        <f t="shared" si="3"/>
        <v>43433</v>
      </c>
      <c r="S32" s="103"/>
    </row>
    <row r="33" spans="1:19" ht="69" customHeight="1" x14ac:dyDescent="0.25">
      <c r="A33" s="73">
        <v>24</v>
      </c>
      <c r="B33" s="20" t="s">
        <v>342</v>
      </c>
      <c r="C33" s="72" t="s">
        <v>310</v>
      </c>
      <c r="D33" s="20" t="s">
        <v>396</v>
      </c>
      <c r="E33" s="23" t="s">
        <v>340</v>
      </c>
      <c r="F33" s="76" t="s">
        <v>341</v>
      </c>
      <c r="G33" s="74">
        <v>300000</v>
      </c>
      <c r="H33" s="74">
        <v>300000</v>
      </c>
      <c r="I33" s="75">
        <v>43027</v>
      </c>
      <c r="J33" s="75">
        <v>43131</v>
      </c>
      <c r="K33" s="27"/>
      <c r="L33" s="27"/>
      <c r="M33" s="27"/>
      <c r="N33" s="27"/>
      <c r="O33" s="23" t="s">
        <v>343</v>
      </c>
      <c r="P33" s="86">
        <f t="shared" si="2"/>
        <v>43124</v>
      </c>
      <c r="Q33" s="82" t="s">
        <v>523</v>
      </c>
      <c r="R33" s="30">
        <f t="shared" si="3"/>
        <v>43221</v>
      </c>
      <c r="S33" s="23" t="s">
        <v>575</v>
      </c>
    </row>
    <row r="34" spans="1:19" ht="42" customHeight="1" x14ac:dyDescent="0.25">
      <c r="A34" s="65">
        <v>25</v>
      </c>
      <c r="B34" s="66" t="s">
        <v>345</v>
      </c>
      <c r="C34" s="66" t="s">
        <v>311</v>
      </c>
      <c r="D34" s="66" t="s">
        <v>397</v>
      </c>
      <c r="E34" s="67" t="s">
        <v>344</v>
      </c>
      <c r="F34" s="67" t="s">
        <v>346</v>
      </c>
      <c r="G34" s="68">
        <v>140000</v>
      </c>
      <c r="H34" s="68">
        <v>140000</v>
      </c>
      <c r="I34" s="69">
        <v>43028</v>
      </c>
      <c r="J34" s="69">
        <v>43129</v>
      </c>
      <c r="K34" s="120"/>
      <c r="L34" s="120"/>
      <c r="M34" s="120"/>
      <c r="N34" s="120"/>
      <c r="O34" s="67" t="s">
        <v>347</v>
      </c>
      <c r="P34" s="149">
        <f t="shared" si="2"/>
        <v>43122</v>
      </c>
      <c r="Q34" s="163" t="s">
        <v>533</v>
      </c>
      <c r="R34" s="77">
        <f t="shared" si="3"/>
        <v>43219</v>
      </c>
      <c r="S34" s="7" t="s">
        <v>507</v>
      </c>
    </row>
    <row r="35" spans="1:19" s="46" customFormat="1" ht="41.25" customHeight="1" x14ac:dyDescent="0.25">
      <c r="A35" s="73">
        <v>26</v>
      </c>
      <c r="B35" s="20" t="s">
        <v>350</v>
      </c>
      <c r="C35" s="72" t="s">
        <v>312</v>
      </c>
      <c r="D35" s="20" t="s">
        <v>40</v>
      </c>
      <c r="E35" s="23" t="s">
        <v>348</v>
      </c>
      <c r="F35" s="76" t="s">
        <v>349</v>
      </c>
      <c r="G35" s="74">
        <v>100000</v>
      </c>
      <c r="H35" s="74">
        <v>100000</v>
      </c>
      <c r="I35" s="75">
        <v>43032</v>
      </c>
      <c r="J35" s="75">
        <v>43146</v>
      </c>
      <c r="K35" s="30">
        <v>43132</v>
      </c>
      <c r="L35" s="27"/>
      <c r="M35" s="27"/>
      <c r="N35" s="30">
        <v>43281</v>
      </c>
      <c r="O35" s="23" t="s">
        <v>217</v>
      </c>
      <c r="P35" s="86">
        <f>+N35-7</f>
        <v>43274</v>
      </c>
      <c r="Q35" s="198"/>
      <c r="R35" s="30">
        <f>+N35+90</f>
        <v>43371</v>
      </c>
      <c r="S35" s="27"/>
    </row>
    <row r="36" spans="1:19" s="50" customFormat="1" ht="47.25" customHeight="1" x14ac:dyDescent="0.25">
      <c r="A36" s="105">
        <v>27</v>
      </c>
      <c r="B36" s="106" t="s">
        <v>352</v>
      </c>
      <c r="C36" s="106" t="s">
        <v>313</v>
      </c>
      <c r="D36" s="106" t="s">
        <v>398</v>
      </c>
      <c r="E36" s="107" t="s">
        <v>351</v>
      </c>
      <c r="F36" s="107" t="s">
        <v>353</v>
      </c>
      <c r="G36" s="108">
        <v>80000</v>
      </c>
      <c r="H36" s="108">
        <v>80000</v>
      </c>
      <c r="I36" s="109">
        <v>43032</v>
      </c>
      <c r="J36" s="109">
        <v>43079</v>
      </c>
      <c r="K36" s="103"/>
      <c r="L36" s="103"/>
      <c r="M36" s="103"/>
      <c r="N36" s="103"/>
      <c r="O36" s="107" t="s">
        <v>354</v>
      </c>
      <c r="P36" s="150">
        <f t="shared" si="2"/>
        <v>43072</v>
      </c>
      <c r="Q36" s="163" t="s">
        <v>532</v>
      </c>
      <c r="R36" s="110">
        <f t="shared" si="3"/>
        <v>43169</v>
      </c>
      <c r="S36" s="100" t="s">
        <v>506</v>
      </c>
    </row>
    <row r="37" spans="1:19" ht="70.5" customHeight="1" x14ac:dyDescent="0.25">
      <c r="A37" s="73">
        <v>28</v>
      </c>
      <c r="B37" s="20" t="s">
        <v>356</v>
      </c>
      <c r="C37" s="72" t="s">
        <v>314</v>
      </c>
      <c r="D37" s="20" t="s">
        <v>399</v>
      </c>
      <c r="E37" s="23" t="s">
        <v>355</v>
      </c>
      <c r="F37" s="76" t="s">
        <v>518</v>
      </c>
      <c r="G37" s="74">
        <v>38235.4</v>
      </c>
      <c r="H37" s="74">
        <v>38235.4</v>
      </c>
      <c r="I37" s="75">
        <v>43038</v>
      </c>
      <c r="J37" s="75">
        <v>43110</v>
      </c>
      <c r="K37" s="27"/>
      <c r="L37" s="27"/>
      <c r="M37" s="27"/>
      <c r="N37" s="27"/>
      <c r="O37" s="23" t="s">
        <v>186</v>
      </c>
      <c r="P37" s="86">
        <f t="shared" si="2"/>
        <v>43103</v>
      </c>
      <c r="Q37" s="82" t="s">
        <v>531</v>
      </c>
      <c r="R37" s="30">
        <f t="shared" si="3"/>
        <v>43200</v>
      </c>
      <c r="S37" s="23" t="s">
        <v>551</v>
      </c>
    </row>
    <row r="38" spans="1:19" s="46" customFormat="1" ht="58.5" customHeight="1" x14ac:dyDescent="0.25">
      <c r="A38" s="105">
        <v>29</v>
      </c>
      <c r="B38" s="106" t="s">
        <v>361</v>
      </c>
      <c r="C38" s="106" t="s">
        <v>315</v>
      </c>
      <c r="D38" s="106" t="s">
        <v>45</v>
      </c>
      <c r="E38" s="107" t="s">
        <v>359</v>
      </c>
      <c r="F38" s="107" t="s">
        <v>357</v>
      </c>
      <c r="G38" s="108">
        <v>226990.13</v>
      </c>
      <c r="H38" s="108">
        <v>226990.13</v>
      </c>
      <c r="I38" s="109">
        <v>43038</v>
      </c>
      <c r="J38" s="109">
        <v>43159</v>
      </c>
      <c r="K38" s="100" t="s">
        <v>526</v>
      </c>
      <c r="L38" s="99"/>
      <c r="M38" s="110">
        <v>43173</v>
      </c>
      <c r="N38" s="110">
        <v>43250</v>
      </c>
      <c r="O38" s="107" t="s">
        <v>358</v>
      </c>
      <c r="P38" s="150">
        <f>+N38-7</f>
        <v>43243</v>
      </c>
      <c r="Q38" s="163" t="s">
        <v>629</v>
      </c>
      <c r="R38" s="110">
        <f>+N38+90</f>
        <v>43340</v>
      </c>
      <c r="S38" s="103"/>
    </row>
    <row r="39" spans="1:19" ht="44.25" customHeight="1" x14ac:dyDescent="0.25">
      <c r="A39" s="73">
        <v>30</v>
      </c>
      <c r="B39" s="72" t="s">
        <v>363</v>
      </c>
      <c r="C39" s="72" t="s">
        <v>316</v>
      </c>
      <c r="D39" s="20" t="s">
        <v>93</v>
      </c>
      <c r="E39" s="76" t="s">
        <v>362</v>
      </c>
      <c r="F39" s="76" t="s">
        <v>360</v>
      </c>
      <c r="G39" s="74">
        <v>119860</v>
      </c>
      <c r="H39" s="74">
        <v>119860</v>
      </c>
      <c r="I39" s="75">
        <v>43040</v>
      </c>
      <c r="J39" s="75">
        <v>43137</v>
      </c>
      <c r="K39" s="27"/>
      <c r="L39" s="27"/>
      <c r="M39" s="27"/>
      <c r="N39" s="27"/>
      <c r="O39" s="76" t="s">
        <v>186</v>
      </c>
      <c r="P39" s="86">
        <f t="shared" si="2"/>
        <v>43130</v>
      </c>
      <c r="Q39" s="82" t="s">
        <v>500</v>
      </c>
      <c r="R39" s="30">
        <f t="shared" si="3"/>
        <v>43227</v>
      </c>
      <c r="S39" s="23" t="s">
        <v>560</v>
      </c>
    </row>
    <row r="40" spans="1:19" ht="45" x14ac:dyDescent="0.25">
      <c r="A40" s="187">
        <v>31</v>
      </c>
      <c r="B40" s="66" t="s">
        <v>366</v>
      </c>
      <c r="C40" s="66" t="s">
        <v>317</v>
      </c>
      <c r="D40" s="66" t="s">
        <v>400</v>
      </c>
      <c r="E40" s="67" t="s">
        <v>364</v>
      </c>
      <c r="F40" s="67" t="s">
        <v>365</v>
      </c>
      <c r="G40" s="68">
        <v>150000</v>
      </c>
      <c r="H40" s="68">
        <v>150000</v>
      </c>
      <c r="I40" s="69">
        <v>43046</v>
      </c>
      <c r="J40" s="69">
        <v>43095</v>
      </c>
      <c r="K40" s="120"/>
      <c r="L40" s="120"/>
      <c r="M40" s="120"/>
      <c r="N40" s="120"/>
      <c r="O40" s="67" t="s">
        <v>201</v>
      </c>
      <c r="P40" s="149">
        <f t="shared" si="2"/>
        <v>43088</v>
      </c>
      <c r="Q40" s="92" t="s">
        <v>407</v>
      </c>
      <c r="R40" s="77">
        <f t="shared" si="3"/>
        <v>43185</v>
      </c>
      <c r="S40" s="67" t="s">
        <v>566</v>
      </c>
    </row>
    <row r="41" spans="1:19" ht="30.75" customHeight="1" x14ac:dyDescent="0.25">
      <c r="A41" s="73">
        <v>32</v>
      </c>
      <c r="B41" s="72" t="s">
        <v>367</v>
      </c>
      <c r="C41" s="72" t="s">
        <v>318</v>
      </c>
      <c r="D41" s="20" t="s">
        <v>401</v>
      </c>
      <c r="E41" s="76" t="s">
        <v>154</v>
      </c>
      <c r="F41" s="76" t="s">
        <v>368</v>
      </c>
      <c r="G41" s="74">
        <v>893373.2</v>
      </c>
      <c r="H41" s="74">
        <v>893373.2</v>
      </c>
      <c r="I41" s="75">
        <v>43047</v>
      </c>
      <c r="J41" s="75">
        <v>43320</v>
      </c>
      <c r="K41" s="27"/>
      <c r="L41" s="27"/>
      <c r="M41" s="27"/>
      <c r="N41" s="27"/>
      <c r="O41" s="76" t="s">
        <v>369</v>
      </c>
      <c r="P41" s="86">
        <f t="shared" si="2"/>
        <v>43313</v>
      </c>
      <c r="Q41" s="80"/>
      <c r="R41" s="30">
        <f t="shared" si="3"/>
        <v>43410</v>
      </c>
      <c r="S41" s="27"/>
    </row>
    <row r="42" spans="1:19" ht="45" x14ac:dyDescent="0.25">
      <c r="A42" s="65">
        <v>33</v>
      </c>
      <c r="B42" s="66" t="s">
        <v>372</v>
      </c>
      <c r="C42" s="66" t="s">
        <v>319</v>
      </c>
      <c r="D42" s="66" t="s">
        <v>402</v>
      </c>
      <c r="E42" s="67" t="s">
        <v>370</v>
      </c>
      <c r="F42" s="67" t="s">
        <v>371</v>
      </c>
      <c r="G42" s="68">
        <v>49854.09</v>
      </c>
      <c r="H42" s="68">
        <v>49854.09</v>
      </c>
      <c r="I42" s="69">
        <v>43053</v>
      </c>
      <c r="J42" s="69">
        <v>43175</v>
      </c>
      <c r="K42" s="120"/>
      <c r="L42" s="120"/>
      <c r="M42" s="120"/>
      <c r="N42" s="77">
        <v>43313</v>
      </c>
      <c r="O42" s="67" t="s">
        <v>525</v>
      </c>
      <c r="P42" s="149">
        <f>+N42-7</f>
        <v>43306</v>
      </c>
      <c r="Q42" s="199"/>
      <c r="R42" s="77">
        <f>+N42+90</f>
        <v>43403</v>
      </c>
      <c r="S42" s="120"/>
    </row>
    <row r="43" spans="1:19" ht="36" customHeight="1" x14ac:dyDescent="0.25">
      <c r="A43" s="73">
        <v>34</v>
      </c>
      <c r="B43" s="72" t="s">
        <v>373</v>
      </c>
      <c r="C43" s="72" t="s">
        <v>320</v>
      </c>
      <c r="D43" s="20" t="s">
        <v>160</v>
      </c>
      <c r="E43" s="76" t="s">
        <v>162</v>
      </c>
      <c r="F43" s="76" t="s">
        <v>550</v>
      </c>
      <c r="G43" s="74">
        <v>504855.88</v>
      </c>
      <c r="H43" s="74">
        <v>504855.88</v>
      </c>
      <c r="I43" s="75">
        <v>43056</v>
      </c>
      <c r="J43" s="75">
        <v>43159</v>
      </c>
      <c r="K43" s="27"/>
      <c r="L43" s="27"/>
      <c r="M43" s="27"/>
      <c r="N43" s="27"/>
      <c r="O43" s="76" t="s">
        <v>376</v>
      </c>
      <c r="P43" s="86">
        <f t="shared" si="2"/>
        <v>43152</v>
      </c>
      <c r="Q43" s="198" t="s">
        <v>517</v>
      </c>
      <c r="R43" s="30">
        <f t="shared" si="3"/>
        <v>43249</v>
      </c>
      <c r="S43" s="27"/>
    </row>
    <row r="44" spans="1:19" s="46" customFormat="1" ht="75" customHeight="1" x14ac:dyDescent="0.25">
      <c r="A44" s="105">
        <v>35</v>
      </c>
      <c r="B44" s="106" t="s">
        <v>374</v>
      </c>
      <c r="C44" s="106" t="s">
        <v>322</v>
      </c>
      <c r="D44" s="106" t="s">
        <v>24</v>
      </c>
      <c r="E44" s="107" t="s">
        <v>27</v>
      </c>
      <c r="F44" s="107" t="s">
        <v>375</v>
      </c>
      <c r="G44" s="108">
        <v>369670</v>
      </c>
      <c r="H44" s="108">
        <v>369670</v>
      </c>
      <c r="I44" s="109">
        <v>43056</v>
      </c>
      <c r="J44" s="109">
        <v>43146</v>
      </c>
      <c r="K44" s="260"/>
      <c r="L44" s="260"/>
      <c r="M44" s="260"/>
      <c r="N44" s="260"/>
      <c r="O44" s="107" t="s">
        <v>376</v>
      </c>
      <c r="P44" s="261">
        <f t="shared" si="2"/>
        <v>43139</v>
      </c>
      <c r="Q44" s="262" t="s">
        <v>517</v>
      </c>
      <c r="R44" s="263">
        <f t="shared" si="3"/>
        <v>43236</v>
      </c>
      <c r="S44" s="260"/>
    </row>
    <row r="45" spans="1:19" s="118" customFormat="1" ht="65.25" customHeight="1" x14ac:dyDescent="0.25">
      <c r="A45" s="157">
        <v>36</v>
      </c>
      <c r="B45" s="72" t="s">
        <v>431</v>
      </c>
      <c r="C45" s="72" t="s">
        <v>429</v>
      </c>
      <c r="D45" s="72" t="s">
        <v>24</v>
      </c>
      <c r="E45" s="76" t="s">
        <v>27</v>
      </c>
      <c r="F45" s="76" t="s">
        <v>432</v>
      </c>
      <c r="G45" s="74">
        <v>99999.94</v>
      </c>
      <c r="H45" s="74">
        <v>99999.94</v>
      </c>
      <c r="I45" s="75">
        <v>43067</v>
      </c>
      <c r="J45" s="75">
        <v>43120</v>
      </c>
      <c r="K45" s="158"/>
      <c r="L45" s="158"/>
      <c r="M45" s="158"/>
      <c r="N45" s="158"/>
      <c r="O45" s="76" t="s">
        <v>433</v>
      </c>
      <c r="P45" s="159">
        <f t="shared" si="2"/>
        <v>43113</v>
      </c>
      <c r="Q45" s="82" t="s">
        <v>569</v>
      </c>
      <c r="R45" s="160">
        <f t="shared" si="3"/>
        <v>43210</v>
      </c>
      <c r="S45" s="76" t="s">
        <v>571</v>
      </c>
    </row>
    <row r="46" spans="1:19" s="71" customFormat="1" ht="68.25" customHeight="1" x14ac:dyDescent="0.25">
      <c r="A46" s="4">
        <v>37</v>
      </c>
      <c r="B46" s="4" t="s">
        <v>408</v>
      </c>
      <c r="C46" s="4" t="s">
        <v>430</v>
      </c>
      <c r="D46" s="100" t="s">
        <v>410</v>
      </c>
      <c r="E46" s="100" t="s">
        <v>409</v>
      </c>
      <c r="F46" s="100" t="s">
        <v>411</v>
      </c>
      <c r="G46" s="112">
        <v>25000</v>
      </c>
      <c r="H46" s="112">
        <v>25000</v>
      </c>
      <c r="I46" s="102">
        <v>43068</v>
      </c>
      <c r="J46" s="102">
        <v>43099</v>
      </c>
      <c r="K46" s="120"/>
      <c r="L46" s="120"/>
      <c r="M46" s="102"/>
      <c r="N46" s="120"/>
      <c r="O46" s="7" t="s">
        <v>217</v>
      </c>
      <c r="P46" s="149">
        <f t="shared" si="2"/>
        <v>43092</v>
      </c>
      <c r="Q46" s="92" t="s">
        <v>407</v>
      </c>
      <c r="R46" s="77">
        <f>J46+90</f>
        <v>43189</v>
      </c>
      <c r="S46" s="100"/>
    </row>
    <row r="47" spans="1:19" ht="50.25" customHeight="1" x14ac:dyDescent="0.25">
      <c r="A47" s="20">
        <v>38</v>
      </c>
      <c r="B47" s="20" t="s">
        <v>440</v>
      </c>
      <c r="C47" s="20" t="s">
        <v>435</v>
      </c>
      <c r="D47" s="23" t="s">
        <v>176</v>
      </c>
      <c r="E47" s="23" t="s">
        <v>412</v>
      </c>
      <c r="F47" s="23" t="s">
        <v>434</v>
      </c>
      <c r="G47" s="114">
        <v>500000</v>
      </c>
      <c r="H47" s="114">
        <v>500000</v>
      </c>
      <c r="I47" s="29">
        <v>43068</v>
      </c>
      <c r="J47" s="29">
        <v>43252</v>
      </c>
      <c r="K47" s="27"/>
      <c r="L47" s="27"/>
      <c r="M47" s="27"/>
      <c r="N47" s="27"/>
      <c r="O47" s="76" t="s">
        <v>436</v>
      </c>
      <c r="P47" s="86">
        <f t="shared" si="2"/>
        <v>43245</v>
      </c>
      <c r="Q47" s="80"/>
      <c r="R47" s="30">
        <f>J47+90</f>
        <v>43342</v>
      </c>
      <c r="S47" s="142"/>
    </row>
    <row r="48" spans="1:19" ht="57.75" customHeight="1" x14ac:dyDescent="0.25">
      <c r="A48" s="4">
        <v>39</v>
      </c>
      <c r="B48" s="4" t="s">
        <v>438</v>
      </c>
      <c r="C48" s="4" t="s">
        <v>439</v>
      </c>
      <c r="D48" s="100" t="s">
        <v>93</v>
      </c>
      <c r="E48" s="100" t="s">
        <v>362</v>
      </c>
      <c r="F48" s="100" t="s">
        <v>437</v>
      </c>
      <c r="G48" s="112">
        <v>399652.24</v>
      </c>
      <c r="H48" s="112">
        <v>399652.24</v>
      </c>
      <c r="I48" s="102">
        <v>43075</v>
      </c>
      <c r="J48" s="102">
        <v>43075</v>
      </c>
      <c r="K48" s="120"/>
      <c r="L48" s="120"/>
      <c r="M48" s="120"/>
      <c r="N48" s="67"/>
      <c r="O48" s="67" t="s">
        <v>441</v>
      </c>
      <c r="P48" s="149">
        <f t="shared" si="2"/>
        <v>43068</v>
      </c>
      <c r="Q48" s="92" t="s">
        <v>505</v>
      </c>
      <c r="R48" s="77">
        <f t="shared" ref="R48:R61" si="4">J48+90</f>
        <v>43165</v>
      </c>
      <c r="S48" s="120"/>
    </row>
    <row r="49" spans="1:156" ht="84.75" customHeight="1" x14ac:dyDescent="0.25">
      <c r="A49" s="20">
        <v>40</v>
      </c>
      <c r="B49" s="20" t="s">
        <v>442</v>
      </c>
      <c r="C49" s="20" t="s">
        <v>455</v>
      </c>
      <c r="D49" s="23" t="s">
        <v>421</v>
      </c>
      <c r="E49" s="23" t="s">
        <v>413</v>
      </c>
      <c r="F49" s="23" t="s">
        <v>468</v>
      </c>
      <c r="G49" s="114">
        <v>99900</v>
      </c>
      <c r="H49" s="114">
        <v>99900</v>
      </c>
      <c r="I49" s="29">
        <v>43076</v>
      </c>
      <c r="J49" s="29">
        <v>43141</v>
      </c>
      <c r="K49" s="27"/>
      <c r="L49" s="27"/>
      <c r="M49" s="27"/>
      <c r="N49" s="27"/>
      <c r="O49" s="76" t="s">
        <v>481</v>
      </c>
      <c r="P49" s="86">
        <f t="shared" si="2"/>
        <v>43134</v>
      </c>
      <c r="Q49" s="82" t="s">
        <v>498</v>
      </c>
      <c r="R49" s="30">
        <f t="shared" si="4"/>
        <v>43231</v>
      </c>
      <c r="S49" s="27"/>
    </row>
    <row r="50" spans="1:156" ht="48.75" customHeight="1" x14ac:dyDescent="0.25">
      <c r="A50" s="4">
        <v>41</v>
      </c>
      <c r="B50" s="99" t="s">
        <v>443</v>
      </c>
      <c r="C50" s="4" t="s">
        <v>456</v>
      </c>
      <c r="D50" s="100" t="s">
        <v>40</v>
      </c>
      <c r="E50" s="100" t="s">
        <v>41</v>
      </c>
      <c r="F50" s="100" t="s">
        <v>469</v>
      </c>
      <c r="G50" s="112">
        <v>199992</v>
      </c>
      <c r="H50" s="112">
        <v>199992</v>
      </c>
      <c r="I50" s="102">
        <v>43077</v>
      </c>
      <c r="J50" s="102">
        <v>43187</v>
      </c>
      <c r="K50" s="123" t="s">
        <v>526</v>
      </c>
      <c r="L50" s="120"/>
      <c r="M50" s="77">
        <v>43208</v>
      </c>
      <c r="N50" s="77">
        <v>43311</v>
      </c>
      <c r="O50" s="67" t="s">
        <v>201</v>
      </c>
      <c r="P50" s="149">
        <f>N50-7</f>
        <v>43304</v>
      </c>
      <c r="Q50" s="199"/>
      <c r="R50" s="77">
        <f t="shared" si="4"/>
        <v>43277</v>
      </c>
      <c r="S50" s="120"/>
    </row>
    <row r="51" spans="1:156" ht="69.75" customHeight="1" x14ac:dyDescent="0.25">
      <c r="A51" s="20">
        <v>42</v>
      </c>
      <c r="B51" s="20" t="s">
        <v>444</v>
      </c>
      <c r="C51" s="20" t="s">
        <v>457</v>
      </c>
      <c r="D51" s="23" t="s">
        <v>422</v>
      </c>
      <c r="E51" s="23" t="s">
        <v>414</v>
      </c>
      <c r="F51" s="23" t="s">
        <v>470</v>
      </c>
      <c r="G51" s="114">
        <v>299871.17</v>
      </c>
      <c r="H51" s="114">
        <v>299871.17</v>
      </c>
      <c r="I51" s="29">
        <v>43077</v>
      </c>
      <c r="J51" s="29">
        <v>43195</v>
      </c>
      <c r="K51" s="82" t="s">
        <v>544</v>
      </c>
      <c r="L51" s="27"/>
      <c r="M51" s="30">
        <v>43158</v>
      </c>
      <c r="N51" s="30">
        <v>43257</v>
      </c>
      <c r="O51" s="76" t="s">
        <v>580</v>
      </c>
      <c r="P51" s="86">
        <f>N51-7</f>
        <v>43250</v>
      </c>
      <c r="Q51" s="80"/>
      <c r="R51" s="30">
        <f t="shared" si="4"/>
        <v>43285</v>
      </c>
      <c r="S51" s="27"/>
    </row>
    <row r="52" spans="1:156" ht="51.75" customHeight="1" x14ac:dyDescent="0.25">
      <c r="A52" s="4">
        <v>43</v>
      </c>
      <c r="B52" s="99" t="s">
        <v>445</v>
      </c>
      <c r="C52" s="4" t="s">
        <v>458</v>
      </c>
      <c r="D52" s="100" t="s">
        <v>190</v>
      </c>
      <c r="E52" s="100" t="s">
        <v>188</v>
      </c>
      <c r="F52" s="100" t="s">
        <v>471</v>
      </c>
      <c r="G52" s="112">
        <v>48728.29</v>
      </c>
      <c r="H52" s="112">
        <v>48728.29</v>
      </c>
      <c r="I52" s="102">
        <v>43082</v>
      </c>
      <c r="J52" s="102">
        <v>43131</v>
      </c>
      <c r="K52" s="120"/>
      <c r="L52" s="120"/>
      <c r="M52" s="120"/>
      <c r="N52" s="120"/>
      <c r="O52" s="7" t="s">
        <v>217</v>
      </c>
      <c r="P52" s="149">
        <f t="shared" si="2"/>
        <v>43124</v>
      </c>
      <c r="Q52" s="163" t="s">
        <v>530</v>
      </c>
      <c r="R52" s="77">
        <f t="shared" si="4"/>
        <v>43221</v>
      </c>
      <c r="S52" s="162" t="s">
        <v>574</v>
      </c>
    </row>
    <row r="53" spans="1:156" ht="41.25" customHeight="1" x14ac:dyDescent="0.25">
      <c r="A53" s="20">
        <v>44</v>
      </c>
      <c r="B53" s="20" t="s">
        <v>446</v>
      </c>
      <c r="C53" s="20" t="s">
        <v>459</v>
      </c>
      <c r="D53" s="23" t="s">
        <v>423</v>
      </c>
      <c r="E53" s="23" t="s">
        <v>415</v>
      </c>
      <c r="F53" s="23" t="s">
        <v>472</v>
      </c>
      <c r="G53" s="114">
        <v>67323.679999999993</v>
      </c>
      <c r="H53" s="114">
        <v>67323.679999999993</v>
      </c>
      <c r="I53" s="29">
        <v>43083</v>
      </c>
      <c r="J53" s="29">
        <v>43192</v>
      </c>
      <c r="K53" s="27"/>
      <c r="L53" s="27"/>
      <c r="M53" s="27"/>
      <c r="N53" s="27"/>
      <c r="O53" s="23" t="s">
        <v>217</v>
      </c>
      <c r="P53" s="86">
        <f t="shared" si="2"/>
        <v>43185</v>
      </c>
      <c r="Q53" s="82" t="s">
        <v>568</v>
      </c>
      <c r="R53" s="30">
        <f t="shared" si="4"/>
        <v>43282</v>
      </c>
      <c r="S53" s="27"/>
    </row>
    <row r="54" spans="1:156" ht="42" customHeight="1" x14ac:dyDescent="0.25">
      <c r="A54" s="4">
        <v>45</v>
      </c>
      <c r="B54" s="99" t="s">
        <v>447</v>
      </c>
      <c r="C54" s="4" t="s">
        <v>460</v>
      </c>
      <c r="D54" s="100" t="s">
        <v>160</v>
      </c>
      <c r="E54" s="100" t="s">
        <v>162</v>
      </c>
      <c r="F54" s="100" t="s">
        <v>473</v>
      </c>
      <c r="G54" s="112">
        <v>139747.5</v>
      </c>
      <c r="H54" s="112">
        <v>139747.5</v>
      </c>
      <c r="I54" s="102">
        <v>43083</v>
      </c>
      <c r="J54" s="102">
        <v>43159</v>
      </c>
      <c r="K54" s="120"/>
      <c r="L54" s="120"/>
      <c r="M54" s="120"/>
      <c r="N54" s="120"/>
      <c r="O54" s="67" t="s">
        <v>481</v>
      </c>
      <c r="P54" s="149">
        <f t="shared" si="2"/>
        <v>43152</v>
      </c>
      <c r="Q54" s="163" t="s">
        <v>530</v>
      </c>
      <c r="R54" s="77">
        <f t="shared" si="4"/>
        <v>43249</v>
      </c>
      <c r="S54" s="162" t="s">
        <v>606</v>
      </c>
    </row>
    <row r="55" spans="1:156" ht="40.5" customHeight="1" x14ac:dyDescent="0.25">
      <c r="A55" s="20">
        <v>46</v>
      </c>
      <c r="B55" s="20" t="s">
        <v>448</v>
      </c>
      <c r="C55" s="20" t="s">
        <v>461</v>
      </c>
      <c r="D55" s="23" t="s">
        <v>424</v>
      </c>
      <c r="E55" s="23" t="s">
        <v>416</v>
      </c>
      <c r="F55" s="23" t="s">
        <v>474</v>
      </c>
      <c r="G55" s="114">
        <v>45899.15</v>
      </c>
      <c r="H55" s="114">
        <v>45899.15</v>
      </c>
      <c r="I55" s="29">
        <v>43083</v>
      </c>
      <c r="J55" s="29">
        <v>43122</v>
      </c>
      <c r="K55" s="27"/>
      <c r="L55" s="27"/>
      <c r="M55" s="27"/>
      <c r="N55" s="27"/>
      <c r="O55" s="23" t="s">
        <v>217</v>
      </c>
      <c r="P55" s="86">
        <f t="shared" si="2"/>
        <v>43115</v>
      </c>
      <c r="Q55" s="82" t="s">
        <v>540</v>
      </c>
      <c r="R55" s="30">
        <f t="shared" si="4"/>
        <v>43212</v>
      </c>
      <c r="S55" s="23" t="s">
        <v>570</v>
      </c>
    </row>
    <row r="56" spans="1:156" s="118" customFormat="1" ht="41.25" customHeight="1" x14ac:dyDescent="0.25">
      <c r="A56" s="4">
        <v>47</v>
      </c>
      <c r="B56" s="4" t="s">
        <v>449</v>
      </c>
      <c r="C56" s="4" t="s">
        <v>462</v>
      </c>
      <c r="D56" s="7" t="s">
        <v>425</v>
      </c>
      <c r="E56" s="7" t="s">
        <v>417</v>
      </c>
      <c r="F56" s="7" t="s">
        <v>475</v>
      </c>
      <c r="G56" s="117">
        <v>130000</v>
      </c>
      <c r="H56" s="117">
        <v>130000</v>
      </c>
      <c r="I56" s="13">
        <v>43087</v>
      </c>
      <c r="J56" s="13">
        <v>43159</v>
      </c>
      <c r="K56" s="7" t="s">
        <v>524</v>
      </c>
      <c r="L56" s="119"/>
      <c r="M56" s="119"/>
      <c r="N56" s="15">
        <v>43257</v>
      </c>
      <c r="O56" s="7" t="s">
        <v>201</v>
      </c>
      <c r="P56" s="96">
        <f>+N56-7</f>
        <v>43250</v>
      </c>
      <c r="Q56" s="200"/>
      <c r="R56" s="15">
        <f>+N56+90</f>
        <v>43347</v>
      </c>
      <c r="S56" s="11"/>
    </row>
    <row r="57" spans="1:156" ht="42" customHeight="1" x14ac:dyDescent="0.25">
      <c r="A57" s="20">
        <v>48</v>
      </c>
      <c r="B57" s="20" t="s">
        <v>450</v>
      </c>
      <c r="C57" s="20" t="s">
        <v>463</v>
      </c>
      <c r="D57" s="23" t="s">
        <v>40</v>
      </c>
      <c r="E57" s="23" t="s">
        <v>41</v>
      </c>
      <c r="F57" s="23" t="s">
        <v>476</v>
      </c>
      <c r="G57" s="114">
        <v>50000</v>
      </c>
      <c r="H57" s="114">
        <v>50000</v>
      </c>
      <c r="I57" s="29">
        <v>43087</v>
      </c>
      <c r="J57" s="29">
        <v>43208</v>
      </c>
      <c r="K57" s="151" t="s">
        <v>546</v>
      </c>
      <c r="L57" s="20"/>
      <c r="M57" s="30">
        <v>43153</v>
      </c>
      <c r="N57" s="30">
        <v>43257</v>
      </c>
      <c r="O57" s="76" t="s">
        <v>347</v>
      </c>
      <c r="P57" s="86">
        <f>N57-7</f>
        <v>43250</v>
      </c>
      <c r="Q57" s="84" t="s">
        <v>641</v>
      </c>
      <c r="R57" s="30">
        <f>N57+90</f>
        <v>43347</v>
      </c>
      <c r="S57" s="23" t="s">
        <v>628</v>
      </c>
    </row>
    <row r="58" spans="1:156" ht="33.75" x14ac:dyDescent="0.25">
      <c r="A58" s="4">
        <v>49</v>
      </c>
      <c r="B58" s="99" t="s">
        <v>451</v>
      </c>
      <c r="C58" s="4" t="s">
        <v>464</v>
      </c>
      <c r="D58" s="100" t="s">
        <v>426</v>
      </c>
      <c r="E58" s="100" t="s">
        <v>418</v>
      </c>
      <c r="F58" s="100" t="s">
        <v>477</v>
      </c>
      <c r="G58" s="112">
        <v>50000</v>
      </c>
      <c r="H58" s="112">
        <v>50000</v>
      </c>
      <c r="I58" s="102">
        <v>43088</v>
      </c>
      <c r="J58" s="102">
        <v>43153</v>
      </c>
      <c r="K58" s="120"/>
      <c r="L58" s="120"/>
      <c r="M58" s="120"/>
      <c r="N58" s="120"/>
      <c r="O58" s="67" t="s">
        <v>627</v>
      </c>
      <c r="P58" s="149">
        <f t="shared" si="2"/>
        <v>43146</v>
      </c>
      <c r="Q58" s="163" t="s">
        <v>530</v>
      </c>
      <c r="R58" s="77">
        <f t="shared" si="4"/>
        <v>43243</v>
      </c>
      <c r="S58" s="120"/>
    </row>
    <row r="59" spans="1:156" ht="45.75" x14ac:dyDescent="0.25">
      <c r="A59" s="20">
        <v>50</v>
      </c>
      <c r="B59" s="20" t="s">
        <v>452</v>
      </c>
      <c r="C59" s="20" t="s">
        <v>465</v>
      </c>
      <c r="D59" s="23" t="s">
        <v>427</v>
      </c>
      <c r="E59" s="23" t="s">
        <v>419</v>
      </c>
      <c r="F59" s="23" t="s">
        <v>478</v>
      </c>
      <c r="G59" s="114">
        <v>146700</v>
      </c>
      <c r="H59" s="114">
        <v>146700</v>
      </c>
      <c r="I59" s="29">
        <v>43088</v>
      </c>
      <c r="J59" s="29">
        <v>43363</v>
      </c>
      <c r="K59" s="23" t="s">
        <v>552</v>
      </c>
      <c r="L59" s="27"/>
      <c r="M59" s="30">
        <v>43193</v>
      </c>
      <c r="N59" s="30">
        <v>43416</v>
      </c>
      <c r="O59" s="151" t="s">
        <v>593</v>
      </c>
      <c r="P59" s="86">
        <f>N59-7</f>
        <v>43409</v>
      </c>
      <c r="Q59" s="80"/>
      <c r="R59" s="30">
        <f>N59+90</f>
        <v>43506</v>
      </c>
      <c r="S59" s="27"/>
    </row>
    <row r="60" spans="1:156" s="118" customFormat="1" ht="73.5" customHeight="1" x14ac:dyDescent="0.25">
      <c r="A60" s="4">
        <v>51</v>
      </c>
      <c r="B60" s="4" t="s">
        <v>453</v>
      </c>
      <c r="C60" s="4" t="s">
        <v>466</v>
      </c>
      <c r="D60" s="7" t="s">
        <v>428</v>
      </c>
      <c r="E60" s="7" t="s">
        <v>420</v>
      </c>
      <c r="F60" s="7" t="s">
        <v>479</v>
      </c>
      <c r="G60" s="117">
        <v>120000</v>
      </c>
      <c r="H60" s="117">
        <v>120000</v>
      </c>
      <c r="I60" s="13">
        <v>43088</v>
      </c>
      <c r="J60" s="13">
        <v>43159</v>
      </c>
      <c r="K60" s="7" t="s">
        <v>526</v>
      </c>
      <c r="L60" s="11"/>
      <c r="M60" s="15">
        <v>43206</v>
      </c>
      <c r="N60" s="15">
        <v>43250</v>
      </c>
      <c r="O60" s="7" t="s">
        <v>581</v>
      </c>
      <c r="P60" s="96">
        <f>+N60-7</f>
        <v>43243</v>
      </c>
      <c r="Q60" s="200"/>
      <c r="R60" s="15">
        <f>+N60+90</f>
        <v>43340</v>
      </c>
      <c r="S60" s="11"/>
    </row>
    <row r="61" spans="1:156" ht="78.75" x14ac:dyDescent="0.25">
      <c r="A61" s="20">
        <v>52</v>
      </c>
      <c r="B61" s="20" t="s">
        <v>454</v>
      </c>
      <c r="C61" s="20" t="s">
        <v>467</v>
      </c>
      <c r="D61" s="23" t="s">
        <v>223</v>
      </c>
      <c r="E61" s="23" t="s">
        <v>226</v>
      </c>
      <c r="F61" s="23" t="s">
        <v>480</v>
      </c>
      <c r="G61" s="114">
        <v>896400</v>
      </c>
      <c r="H61" s="114">
        <v>896400</v>
      </c>
      <c r="I61" s="29">
        <v>43089</v>
      </c>
      <c r="J61" s="29">
        <v>43250</v>
      </c>
      <c r="K61" s="27"/>
      <c r="L61" s="27"/>
      <c r="M61" s="27"/>
      <c r="N61" s="27"/>
      <c r="O61" s="23" t="s">
        <v>548</v>
      </c>
      <c r="P61" s="86">
        <f t="shared" si="2"/>
        <v>43243</v>
      </c>
      <c r="Q61" s="82" t="s">
        <v>639</v>
      </c>
      <c r="R61" s="30">
        <f t="shared" si="4"/>
        <v>43340</v>
      </c>
      <c r="S61" s="27"/>
    </row>
    <row r="62" spans="1:156" ht="88.5" customHeight="1" x14ac:dyDescent="0.25">
      <c r="A62" s="4">
        <v>53</v>
      </c>
      <c r="B62" s="99" t="s">
        <v>512</v>
      </c>
      <c r="C62" s="4" t="s">
        <v>513</v>
      </c>
      <c r="D62" s="100" t="s">
        <v>510</v>
      </c>
      <c r="E62" s="100" t="s">
        <v>511</v>
      </c>
      <c r="F62" s="100" t="s">
        <v>514</v>
      </c>
      <c r="G62" s="112">
        <v>400000</v>
      </c>
      <c r="H62" s="112">
        <v>400000</v>
      </c>
      <c r="I62" s="102">
        <v>43089</v>
      </c>
      <c r="J62" s="102">
        <v>43403</v>
      </c>
      <c r="K62" s="120"/>
      <c r="L62" s="120"/>
      <c r="M62" s="120"/>
      <c r="N62" s="120"/>
      <c r="O62" s="7" t="s">
        <v>547</v>
      </c>
      <c r="P62" s="149">
        <f>+J62-7</f>
        <v>43396</v>
      </c>
      <c r="Q62" s="201"/>
      <c r="R62" s="77">
        <f>+P62+90</f>
        <v>43486</v>
      </c>
      <c r="S62" s="120"/>
    </row>
    <row r="63" spans="1:156" s="113" customFormat="1" ht="38.25" customHeight="1" x14ac:dyDescent="0.25">
      <c r="A63"/>
      <c r="B63"/>
      <c r="C63"/>
      <c r="D63"/>
      <c r="E63"/>
      <c r="F63"/>
      <c r="G63"/>
      <c r="H63"/>
      <c r="I63" s="139"/>
      <c r="J63" s="136"/>
      <c r="K63"/>
      <c r="L63"/>
      <c r="M63"/>
      <c r="N63"/>
      <c r="O63"/>
      <c r="P63" s="88"/>
      <c r="Q63" s="202"/>
      <c r="R63"/>
      <c r="S63"/>
    </row>
    <row r="64" spans="1:156" x14ac:dyDescent="0.25"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</row>
    <row r="65" spans="20:156" x14ac:dyDescent="0.25"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</row>
  </sheetData>
  <autoFilter ref="A9:S62"/>
  <pageMargins left="0.51181102362204722" right="0.51181102362204722" top="0.78740157480314965" bottom="0.78740157480314965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opLeftCell="A16" workbookViewId="0">
      <selection activeCell="G1" sqref="G1"/>
    </sheetView>
  </sheetViews>
  <sheetFormatPr defaultRowHeight="15" x14ac:dyDescent="0.25"/>
  <cols>
    <col min="1" max="1" width="4.42578125" customWidth="1"/>
    <col min="2" max="2" width="19.28515625" customWidth="1"/>
    <col min="3" max="3" width="8.42578125" customWidth="1"/>
    <col min="4" max="4" width="14.85546875" customWidth="1"/>
    <col min="5" max="5" width="16.85546875" customWidth="1"/>
    <col min="6" max="6" width="14" customWidth="1"/>
    <col min="7" max="7" width="13.85546875" customWidth="1"/>
    <col min="8" max="8" width="14.42578125" bestFit="1" customWidth="1"/>
    <col min="10" max="10" width="9.85546875" customWidth="1"/>
    <col min="15" max="15" width="15.42578125" customWidth="1"/>
    <col min="16" max="16" width="17.140625" customWidth="1"/>
    <col min="17" max="17" width="13.5703125" customWidth="1"/>
    <col min="18" max="18" width="10.7109375" bestFit="1" customWidth="1"/>
    <col min="19" max="19" width="13" customWidth="1"/>
  </cols>
  <sheetData>
    <row r="1" spans="1:19" x14ac:dyDescent="0.25">
      <c r="C1" s="2" t="s">
        <v>7</v>
      </c>
      <c r="D1" s="1"/>
      <c r="E1" s="1"/>
      <c r="G1" s="116"/>
    </row>
    <row r="2" spans="1:19" x14ac:dyDescent="0.25">
      <c r="C2" s="2" t="s">
        <v>8</v>
      </c>
      <c r="D2" s="1"/>
      <c r="E2" s="1"/>
    </row>
    <row r="3" spans="1:19" x14ac:dyDescent="0.25">
      <c r="C3" s="2" t="s">
        <v>9</v>
      </c>
      <c r="D3" s="3"/>
      <c r="E3" s="3"/>
    </row>
    <row r="4" spans="1:19" x14ac:dyDescent="0.25">
      <c r="C4" s="3" t="s">
        <v>10</v>
      </c>
      <c r="D4" s="3"/>
      <c r="E4" s="3"/>
    </row>
    <row r="6" spans="1:19" x14ac:dyDescent="0.25">
      <c r="A6" s="3" t="s">
        <v>5</v>
      </c>
      <c r="B6" s="3"/>
      <c r="C6" s="3"/>
      <c r="D6" s="3"/>
      <c r="E6" s="3"/>
    </row>
    <row r="7" spans="1:19" x14ac:dyDescent="0.25">
      <c r="A7" s="3" t="s">
        <v>6</v>
      </c>
      <c r="B7" s="3"/>
      <c r="C7" s="3"/>
      <c r="D7" s="3"/>
      <c r="E7" s="3"/>
    </row>
    <row r="8" spans="1:19" ht="15.75" thickBot="1" x14ac:dyDescent="0.3"/>
    <row r="9" spans="1:19" ht="74.25" thickBot="1" x14ac:dyDescent="0.3">
      <c r="A9" s="41" t="s">
        <v>17</v>
      </c>
      <c r="B9" s="42" t="s">
        <v>19</v>
      </c>
      <c r="C9" s="42" t="s">
        <v>11</v>
      </c>
      <c r="D9" s="42" t="s">
        <v>32</v>
      </c>
      <c r="E9" s="42" t="s">
        <v>0</v>
      </c>
      <c r="F9" s="42" t="s">
        <v>1</v>
      </c>
      <c r="G9" s="42" t="s">
        <v>48</v>
      </c>
      <c r="H9" s="42" t="s">
        <v>12</v>
      </c>
      <c r="I9" s="42" t="s">
        <v>2</v>
      </c>
      <c r="J9" s="42" t="s">
        <v>3</v>
      </c>
      <c r="K9" s="42" t="s">
        <v>64</v>
      </c>
      <c r="L9" s="42" t="s">
        <v>4</v>
      </c>
      <c r="M9" s="42" t="s">
        <v>49</v>
      </c>
      <c r="N9" s="42" t="s">
        <v>50</v>
      </c>
      <c r="O9" s="42" t="s">
        <v>13</v>
      </c>
      <c r="P9" s="185" t="s">
        <v>276</v>
      </c>
      <c r="Q9" s="185" t="s">
        <v>389</v>
      </c>
      <c r="R9" s="185" t="s">
        <v>277</v>
      </c>
      <c r="S9" s="42" t="s">
        <v>15</v>
      </c>
    </row>
    <row r="10" spans="1:19" ht="57" customHeight="1" x14ac:dyDescent="0.25">
      <c r="A10" s="129">
        <v>1</v>
      </c>
      <c r="B10" s="130" t="s">
        <v>516</v>
      </c>
      <c r="C10" s="131" t="s">
        <v>528</v>
      </c>
      <c r="D10" s="130" t="s">
        <v>137</v>
      </c>
      <c r="E10" s="130" t="s">
        <v>515</v>
      </c>
      <c r="F10" s="130" t="s">
        <v>604</v>
      </c>
      <c r="G10" s="132">
        <v>3477098.49</v>
      </c>
      <c r="H10" s="132">
        <v>3477098.49</v>
      </c>
      <c r="I10" s="133">
        <v>43119</v>
      </c>
      <c r="J10" s="133">
        <v>43524</v>
      </c>
      <c r="K10" s="129"/>
      <c r="L10" s="129"/>
      <c r="M10" s="129"/>
      <c r="N10" s="129"/>
      <c r="O10" s="161" t="s">
        <v>573</v>
      </c>
      <c r="P10" s="134">
        <f>+J10-7</f>
        <v>43517</v>
      </c>
      <c r="Q10" s="129"/>
      <c r="R10" s="134">
        <f>+P10+90</f>
        <v>43607</v>
      </c>
      <c r="S10" s="129"/>
    </row>
    <row r="11" spans="1:19" s="124" customFormat="1" ht="33.75" x14ac:dyDescent="0.25">
      <c r="A11" s="121">
        <v>2</v>
      </c>
      <c r="B11" s="121" t="s">
        <v>538</v>
      </c>
      <c r="C11" s="122" t="s">
        <v>527</v>
      </c>
      <c r="D11" s="125" t="s">
        <v>395</v>
      </c>
      <c r="E11" s="126" t="s">
        <v>529</v>
      </c>
      <c r="F11" s="123" t="s">
        <v>605</v>
      </c>
      <c r="G11" s="127">
        <v>150000</v>
      </c>
      <c r="H11" s="127">
        <v>150000</v>
      </c>
      <c r="I11" s="77">
        <v>43172</v>
      </c>
      <c r="J11" s="128">
        <v>43281</v>
      </c>
      <c r="K11" s="121"/>
      <c r="L11" s="121"/>
      <c r="M11" s="121"/>
      <c r="N11" s="121"/>
      <c r="O11" s="123" t="s">
        <v>648</v>
      </c>
      <c r="P11" s="77">
        <f>+J11-7</f>
        <v>43274</v>
      </c>
      <c r="Q11" s="92" t="s">
        <v>626</v>
      </c>
      <c r="R11" s="77">
        <f>+J11+90</f>
        <v>43371</v>
      </c>
      <c r="S11" s="121"/>
    </row>
    <row r="12" spans="1:19" s="124" customFormat="1" ht="56.25" x14ac:dyDescent="0.25">
      <c r="A12" s="20">
        <v>3</v>
      </c>
      <c r="B12" s="20" t="s">
        <v>536</v>
      </c>
      <c r="C12" s="147" t="s">
        <v>539</v>
      </c>
      <c r="D12" s="143" t="s">
        <v>22</v>
      </c>
      <c r="E12" s="146" t="s">
        <v>537</v>
      </c>
      <c r="F12" s="146" t="s">
        <v>601</v>
      </c>
      <c r="G12" s="144">
        <v>1332895.46</v>
      </c>
      <c r="H12" s="144">
        <v>1332895.46</v>
      </c>
      <c r="I12" s="145">
        <v>43182</v>
      </c>
      <c r="J12" s="145">
        <v>43221</v>
      </c>
      <c r="K12" s="20"/>
      <c r="L12" s="20"/>
      <c r="M12" s="20"/>
      <c r="N12" s="20"/>
      <c r="O12" s="23" t="s">
        <v>647</v>
      </c>
      <c r="P12" s="86">
        <f>+J12-7</f>
        <v>43214</v>
      </c>
      <c r="Q12" s="82" t="s">
        <v>578</v>
      </c>
      <c r="R12" s="30">
        <f>+J12+90</f>
        <v>43311</v>
      </c>
      <c r="S12" s="82" t="s">
        <v>583</v>
      </c>
    </row>
    <row r="13" spans="1:19" s="124" customFormat="1" ht="33.75" x14ac:dyDescent="0.25">
      <c r="A13" s="4">
        <v>4</v>
      </c>
      <c r="B13" s="121" t="s">
        <v>556</v>
      </c>
      <c r="C13" s="152" t="s">
        <v>553</v>
      </c>
      <c r="D13" s="121" t="s">
        <v>93</v>
      </c>
      <c r="E13" s="123" t="s">
        <v>362</v>
      </c>
      <c r="F13" s="123" t="s">
        <v>558</v>
      </c>
      <c r="G13" s="154">
        <v>180000</v>
      </c>
      <c r="H13" s="154">
        <v>180000</v>
      </c>
      <c r="I13" s="77">
        <v>43192</v>
      </c>
      <c r="J13" s="155">
        <v>43247</v>
      </c>
      <c r="K13" s="121"/>
      <c r="L13" s="121"/>
      <c r="M13" s="121"/>
      <c r="N13" s="121"/>
      <c r="O13" s="123" t="s">
        <v>559</v>
      </c>
      <c r="P13" s="77">
        <f t="shared" ref="P13:P22" si="0">J13-7</f>
        <v>43240</v>
      </c>
      <c r="Q13" s="92" t="s">
        <v>579</v>
      </c>
      <c r="R13" s="77">
        <f t="shared" ref="R13:R22" si="1">J13+90</f>
        <v>43337</v>
      </c>
      <c r="S13" s="163" t="s">
        <v>592</v>
      </c>
    </row>
    <row r="14" spans="1:19" s="139" customFormat="1" ht="56.25" x14ac:dyDescent="0.25">
      <c r="A14" s="153">
        <v>5</v>
      </c>
      <c r="B14" s="20" t="s">
        <v>557</v>
      </c>
      <c r="C14" s="147" t="s">
        <v>554</v>
      </c>
      <c r="D14" s="143" t="s">
        <v>24</v>
      </c>
      <c r="E14" s="146" t="s">
        <v>27</v>
      </c>
      <c r="F14" s="20" t="s">
        <v>555</v>
      </c>
      <c r="G14" s="144">
        <v>250000</v>
      </c>
      <c r="H14" s="144">
        <v>250000</v>
      </c>
      <c r="I14" s="145">
        <v>43202</v>
      </c>
      <c r="J14" s="145">
        <v>43404</v>
      </c>
      <c r="K14" s="20"/>
      <c r="L14" s="153"/>
      <c r="M14" s="153"/>
      <c r="N14" s="153"/>
      <c r="O14" s="23" t="s">
        <v>653</v>
      </c>
      <c r="P14" s="30">
        <f t="shared" si="0"/>
        <v>43397</v>
      </c>
      <c r="Q14" s="153"/>
      <c r="R14" s="30">
        <f t="shared" si="1"/>
        <v>43494</v>
      </c>
      <c r="S14" s="153"/>
    </row>
    <row r="15" spans="1:19" s="139" customFormat="1" ht="45" x14ac:dyDescent="0.25">
      <c r="A15" s="121">
        <v>6</v>
      </c>
      <c r="B15" s="121" t="s">
        <v>563</v>
      </c>
      <c r="C15" s="122" t="s">
        <v>561</v>
      </c>
      <c r="D15" s="125" t="s">
        <v>184</v>
      </c>
      <c r="E15" s="126" t="s">
        <v>564</v>
      </c>
      <c r="F15" s="123" t="s">
        <v>562</v>
      </c>
      <c r="G15" s="127">
        <v>200000</v>
      </c>
      <c r="H15" s="127">
        <v>200000</v>
      </c>
      <c r="I15" s="77">
        <v>43203</v>
      </c>
      <c r="J15" s="77">
        <v>43269</v>
      </c>
      <c r="K15" s="121"/>
      <c r="L15" s="121"/>
      <c r="M15" s="121"/>
      <c r="N15" s="121"/>
      <c r="O15" s="123" t="s">
        <v>565</v>
      </c>
      <c r="P15" s="77">
        <f t="shared" si="0"/>
        <v>43262</v>
      </c>
      <c r="Q15" s="92" t="s">
        <v>629</v>
      </c>
      <c r="R15" s="77">
        <f t="shared" si="1"/>
        <v>43359</v>
      </c>
      <c r="S15" s="156"/>
    </row>
    <row r="16" spans="1:19" s="124" customFormat="1" ht="22.5" x14ac:dyDescent="0.25">
      <c r="A16" s="20">
        <v>7</v>
      </c>
      <c r="B16" s="20" t="s">
        <v>590</v>
      </c>
      <c r="C16" s="147" t="s">
        <v>586</v>
      </c>
      <c r="D16" s="143" t="s">
        <v>589</v>
      </c>
      <c r="E16" s="143" t="s">
        <v>588</v>
      </c>
      <c r="F16" s="20" t="s">
        <v>587</v>
      </c>
      <c r="G16" s="144">
        <v>599999.98</v>
      </c>
      <c r="H16" s="144">
        <v>599999.98</v>
      </c>
      <c r="I16" s="166">
        <v>43231</v>
      </c>
      <c r="J16" s="145">
        <v>43342</v>
      </c>
      <c r="K16" s="20"/>
      <c r="L16" s="20"/>
      <c r="M16" s="20"/>
      <c r="N16" s="20"/>
      <c r="O16" s="23" t="s">
        <v>585</v>
      </c>
      <c r="P16" s="30">
        <f t="shared" si="0"/>
        <v>43335</v>
      </c>
      <c r="Q16" s="20"/>
      <c r="R16" s="30">
        <f t="shared" si="1"/>
        <v>43432</v>
      </c>
      <c r="S16" s="20"/>
    </row>
    <row r="17" spans="1:19" s="165" customFormat="1" ht="33.75" x14ac:dyDescent="0.25">
      <c r="A17" s="99">
        <v>8</v>
      </c>
      <c r="B17" s="167" t="s">
        <v>595</v>
      </c>
      <c r="C17" s="164" t="s">
        <v>594</v>
      </c>
      <c r="D17" s="167" t="s">
        <v>93</v>
      </c>
      <c r="E17" s="168" t="s">
        <v>362</v>
      </c>
      <c r="F17" s="168" t="s">
        <v>602</v>
      </c>
      <c r="G17" s="169">
        <v>99976.94</v>
      </c>
      <c r="H17" s="169">
        <v>99976.94</v>
      </c>
      <c r="I17" s="170">
        <v>43230</v>
      </c>
      <c r="J17" s="170">
        <v>43311</v>
      </c>
      <c r="K17" s="99"/>
      <c r="L17" s="99"/>
      <c r="M17" s="99"/>
      <c r="N17" s="99"/>
      <c r="O17" s="100" t="s">
        <v>603</v>
      </c>
      <c r="P17" s="110">
        <f t="shared" si="0"/>
        <v>43304</v>
      </c>
      <c r="Q17" s="99"/>
      <c r="R17" s="77">
        <f t="shared" si="1"/>
        <v>43401</v>
      </c>
      <c r="S17" s="99"/>
    </row>
    <row r="18" spans="1:19" s="124" customFormat="1" ht="78.75" x14ac:dyDescent="0.25">
      <c r="A18" s="20">
        <v>9</v>
      </c>
      <c r="B18" s="143" t="s">
        <v>596</v>
      </c>
      <c r="C18" s="147" t="s">
        <v>597</v>
      </c>
      <c r="D18" s="143" t="s">
        <v>598</v>
      </c>
      <c r="E18" s="146" t="s">
        <v>599</v>
      </c>
      <c r="F18" s="146" t="s">
        <v>600</v>
      </c>
      <c r="G18" s="144">
        <v>769600</v>
      </c>
      <c r="H18" s="144">
        <v>769600</v>
      </c>
      <c r="I18" s="145">
        <v>43234</v>
      </c>
      <c r="J18" s="145">
        <v>43295</v>
      </c>
      <c r="K18" s="20"/>
      <c r="L18" s="20"/>
      <c r="M18" s="20"/>
      <c r="N18" s="20"/>
      <c r="O18" s="146" t="s">
        <v>646</v>
      </c>
      <c r="P18" s="30">
        <f t="shared" si="0"/>
        <v>43288</v>
      </c>
      <c r="Q18" s="20"/>
      <c r="R18" s="30">
        <f t="shared" si="1"/>
        <v>43385</v>
      </c>
      <c r="S18" s="20"/>
    </row>
    <row r="19" spans="1:19" s="165" customFormat="1" ht="22.5" x14ac:dyDescent="0.25">
      <c r="A19" s="99">
        <v>10</v>
      </c>
      <c r="B19" s="167" t="s">
        <v>630</v>
      </c>
      <c r="C19" s="164" t="s">
        <v>631</v>
      </c>
      <c r="D19" s="167" t="s">
        <v>93</v>
      </c>
      <c r="E19" s="168" t="s">
        <v>362</v>
      </c>
      <c r="F19" s="168" t="s">
        <v>632</v>
      </c>
      <c r="G19" s="167" t="s">
        <v>633</v>
      </c>
      <c r="H19" s="167" t="s">
        <v>633</v>
      </c>
      <c r="I19" s="170">
        <v>43245</v>
      </c>
      <c r="J19" s="170">
        <v>43343</v>
      </c>
      <c r="K19" s="99"/>
      <c r="L19" s="99"/>
      <c r="M19" s="99"/>
      <c r="N19" s="99"/>
      <c r="O19" s="125" t="s">
        <v>634</v>
      </c>
      <c r="P19" s="110">
        <f t="shared" si="0"/>
        <v>43336</v>
      </c>
      <c r="Q19" s="99"/>
      <c r="R19" s="110">
        <f t="shared" si="1"/>
        <v>43433</v>
      </c>
      <c r="S19" s="99"/>
    </row>
    <row r="20" spans="1:19" s="124" customFormat="1" ht="56.25" x14ac:dyDescent="0.25">
      <c r="A20" s="20">
        <v>11</v>
      </c>
      <c r="B20" s="143" t="s">
        <v>635</v>
      </c>
      <c r="C20" s="147" t="s">
        <v>636</v>
      </c>
      <c r="D20" s="143" t="s">
        <v>24</v>
      </c>
      <c r="E20" s="146" t="s">
        <v>27</v>
      </c>
      <c r="F20" s="146" t="s">
        <v>637</v>
      </c>
      <c r="G20" s="144">
        <v>200000</v>
      </c>
      <c r="H20" s="144">
        <v>200000</v>
      </c>
      <c r="I20" s="145">
        <v>43245</v>
      </c>
      <c r="J20" s="145">
        <v>43296</v>
      </c>
      <c r="K20" s="20"/>
      <c r="L20" s="20"/>
      <c r="M20" s="20"/>
      <c r="N20" s="20"/>
      <c r="O20" s="146" t="s">
        <v>638</v>
      </c>
      <c r="P20" s="30">
        <f t="shared" si="0"/>
        <v>43289</v>
      </c>
      <c r="Q20" s="20"/>
      <c r="R20" s="30">
        <f t="shared" si="1"/>
        <v>43386</v>
      </c>
      <c r="S20" s="20"/>
    </row>
    <row r="21" spans="1:19" s="165" customFormat="1" ht="56.25" x14ac:dyDescent="0.25">
      <c r="A21" s="99">
        <v>12</v>
      </c>
      <c r="B21" s="167" t="s">
        <v>643</v>
      </c>
      <c r="C21" s="164" t="s">
        <v>644</v>
      </c>
      <c r="D21" s="168" t="s">
        <v>400</v>
      </c>
      <c r="E21" s="168" t="s">
        <v>642</v>
      </c>
      <c r="F21" s="168" t="s">
        <v>654</v>
      </c>
      <c r="G21" s="169">
        <v>170000</v>
      </c>
      <c r="H21" s="169">
        <v>170000</v>
      </c>
      <c r="I21" s="170">
        <v>43249</v>
      </c>
      <c r="J21" s="170">
        <v>43343</v>
      </c>
      <c r="K21" s="99"/>
      <c r="L21" s="99"/>
      <c r="M21" s="99"/>
      <c r="N21" s="99"/>
      <c r="O21" s="168" t="s">
        <v>645</v>
      </c>
      <c r="P21" s="110">
        <f t="shared" si="0"/>
        <v>43336</v>
      </c>
      <c r="Q21" s="99"/>
      <c r="R21" s="110">
        <f t="shared" si="1"/>
        <v>43433</v>
      </c>
      <c r="S21" s="99"/>
    </row>
    <row r="22" spans="1:19" s="124" customFormat="1" ht="56.25" x14ac:dyDescent="0.25">
      <c r="A22" s="20">
        <v>13</v>
      </c>
      <c r="B22" s="143" t="s">
        <v>650</v>
      </c>
      <c r="C22" s="147" t="s">
        <v>652</v>
      </c>
      <c r="D22" s="143" t="s">
        <v>24</v>
      </c>
      <c r="E22" s="146" t="s">
        <v>27</v>
      </c>
      <c r="F22" s="146" t="s">
        <v>649</v>
      </c>
      <c r="G22" s="144">
        <v>446604</v>
      </c>
      <c r="H22" s="144">
        <v>446604</v>
      </c>
      <c r="I22" s="145">
        <v>43250</v>
      </c>
      <c r="J22" s="145">
        <v>43315</v>
      </c>
      <c r="K22" s="20"/>
      <c r="L22" s="20"/>
      <c r="M22" s="20"/>
      <c r="N22" s="20"/>
      <c r="O22" s="146" t="s">
        <v>651</v>
      </c>
      <c r="P22" s="30">
        <f t="shared" si="0"/>
        <v>43308</v>
      </c>
      <c r="Q22" s="20"/>
      <c r="R22" s="30">
        <f t="shared" si="1"/>
        <v>43405</v>
      </c>
      <c r="S22" s="20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opLeftCell="F1" workbookViewId="0">
      <selection activeCell="G1" sqref="G1"/>
    </sheetView>
  </sheetViews>
  <sheetFormatPr defaultRowHeight="15" x14ac:dyDescent="0.25"/>
  <cols>
    <col min="1" max="1" width="6.28515625" customWidth="1"/>
    <col min="2" max="2" width="14.140625" customWidth="1"/>
    <col min="4" max="4" width="15" bestFit="1" customWidth="1"/>
    <col min="5" max="5" width="14" customWidth="1"/>
    <col min="6" max="6" width="15.140625" customWidth="1"/>
    <col min="7" max="8" width="12" bestFit="1" customWidth="1"/>
    <col min="11" max="14" width="0" hidden="1" customWidth="1"/>
    <col min="15" max="15" width="17.28515625" customWidth="1"/>
    <col min="16" max="16" width="16.7109375" customWidth="1"/>
    <col min="17" max="17" width="17.140625" customWidth="1"/>
    <col min="18" max="18" width="11.85546875" customWidth="1"/>
    <col min="19" max="19" width="12.5703125" customWidth="1"/>
    <col min="20" max="20" width="12" customWidth="1"/>
  </cols>
  <sheetData>
    <row r="1" spans="1:21" x14ac:dyDescent="0.25">
      <c r="A1" s="1"/>
      <c r="B1" s="1"/>
      <c r="C1" s="2" t="s">
        <v>7</v>
      </c>
      <c r="D1" s="1"/>
      <c r="E1" s="1"/>
      <c r="F1" s="1"/>
      <c r="G1" s="11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5">
      <c r="A2" s="1"/>
      <c r="B2" s="1"/>
      <c r="C2" s="2" t="s">
        <v>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3"/>
      <c r="B3" s="1"/>
      <c r="C3" s="2" t="s">
        <v>9</v>
      </c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x14ac:dyDescent="0.25">
      <c r="A4" s="3"/>
      <c r="B4" s="1"/>
      <c r="C4" s="3" t="s">
        <v>10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x14ac:dyDescent="0.2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x14ac:dyDescent="0.25">
      <c r="A7" s="3" t="s">
        <v>6</v>
      </c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 ht="63.75" thickBot="1" x14ac:dyDescent="0.3">
      <c r="A9" s="48" t="s">
        <v>17</v>
      </c>
      <c r="B9" s="49" t="s">
        <v>19</v>
      </c>
      <c r="C9" s="49" t="s">
        <v>11</v>
      </c>
      <c r="D9" s="49" t="s">
        <v>32</v>
      </c>
      <c r="E9" s="49" t="s">
        <v>0</v>
      </c>
      <c r="F9" s="49" t="s">
        <v>1</v>
      </c>
      <c r="G9" s="49" t="s">
        <v>48</v>
      </c>
      <c r="H9" s="49" t="s">
        <v>12</v>
      </c>
      <c r="I9" s="49" t="s">
        <v>2</v>
      </c>
      <c r="J9" s="49" t="s">
        <v>3</v>
      </c>
      <c r="K9" s="49" t="s">
        <v>64</v>
      </c>
      <c r="L9" s="49" t="s">
        <v>4</v>
      </c>
      <c r="M9" s="49" t="s">
        <v>49</v>
      </c>
      <c r="N9" s="49" t="s">
        <v>50</v>
      </c>
      <c r="O9" s="49" t="s">
        <v>13</v>
      </c>
      <c r="P9" s="184" t="s">
        <v>276</v>
      </c>
      <c r="Q9" s="184" t="s">
        <v>284</v>
      </c>
      <c r="R9" s="184" t="s">
        <v>389</v>
      </c>
      <c r="S9" s="184" t="s">
        <v>277</v>
      </c>
      <c r="T9" s="49" t="s">
        <v>15</v>
      </c>
    </row>
    <row r="10" spans="1:21" ht="67.5" x14ac:dyDescent="0.25">
      <c r="A10" s="34">
        <v>1</v>
      </c>
      <c r="B10" s="40" t="s">
        <v>247</v>
      </c>
      <c r="C10" s="35" t="s">
        <v>246</v>
      </c>
      <c r="D10" s="100" t="s">
        <v>248</v>
      </c>
      <c r="E10" s="35" t="s">
        <v>249</v>
      </c>
      <c r="F10" s="35" t="s">
        <v>250</v>
      </c>
      <c r="G10" s="36">
        <v>5000000</v>
      </c>
      <c r="H10" s="36">
        <v>5000000</v>
      </c>
      <c r="I10" s="37">
        <v>42892</v>
      </c>
      <c r="J10" s="37">
        <v>43373</v>
      </c>
      <c r="K10" s="38"/>
      <c r="L10" s="39"/>
      <c r="M10" s="39"/>
      <c r="N10" s="39"/>
      <c r="O10" s="186" t="s">
        <v>251</v>
      </c>
      <c r="P10" s="47">
        <f>J10-7</f>
        <v>43366</v>
      </c>
      <c r="Q10" s="39"/>
      <c r="R10" s="39"/>
      <c r="S10" s="47">
        <f t="shared" ref="S10:S23" si="0">J10+90</f>
        <v>43463</v>
      </c>
      <c r="T10" s="35" t="s">
        <v>567</v>
      </c>
    </row>
    <row r="11" spans="1:21" ht="45" x14ac:dyDescent="0.25">
      <c r="A11" s="32">
        <v>2</v>
      </c>
      <c r="B11" s="20" t="s">
        <v>255</v>
      </c>
      <c r="C11" s="21" t="s">
        <v>141</v>
      </c>
      <c r="D11" s="23" t="s">
        <v>254</v>
      </c>
      <c r="E11" s="23" t="s">
        <v>252</v>
      </c>
      <c r="F11" s="23" t="s">
        <v>253</v>
      </c>
      <c r="G11" s="24">
        <v>99990</v>
      </c>
      <c r="H11" s="24">
        <v>99990</v>
      </c>
      <c r="I11" s="29">
        <v>42957</v>
      </c>
      <c r="J11" s="29">
        <v>43322</v>
      </c>
      <c r="K11" s="23"/>
      <c r="L11" s="27"/>
      <c r="M11" s="30"/>
      <c r="N11" s="30"/>
      <c r="O11" s="23" t="s">
        <v>260</v>
      </c>
      <c r="P11" s="30">
        <f t="shared" ref="P11:P19" si="1">J11-7</f>
        <v>43315</v>
      </c>
      <c r="Q11" s="27"/>
      <c r="R11" s="27"/>
      <c r="S11" s="30">
        <f t="shared" si="0"/>
        <v>43412</v>
      </c>
      <c r="T11" s="27"/>
    </row>
    <row r="12" spans="1:21" ht="45" x14ac:dyDescent="0.25">
      <c r="A12" s="31">
        <v>3</v>
      </c>
      <c r="B12" s="4" t="s">
        <v>259</v>
      </c>
      <c r="C12" s="5" t="s">
        <v>146</v>
      </c>
      <c r="D12" s="100" t="s">
        <v>258</v>
      </c>
      <c r="E12" s="7" t="s">
        <v>256</v>
      </c>
      <c r="F12" s="7" t="s">
        <v>257</v>
      </c>
      <c r="G12" s="8">
        <v>100000</v>
      </c>
      <c r="H12" s="8">
        <v>100000</v>
      </c>
      <c r="I12" s="13">
        <v>42962</v>
      </c>
      <c r="J12" s="13">
        <v>43327</v>
      </c>
      <c r="K12" s="7"/>
      <c r="L12" s="11"/>
      <c r="M12" s="15"/>
      <c r="N12" s="15"/>
      <c r="O12" s="7" t="s">
        <v>260</v>
      </c>
      <c r="P12" s="15">
        <f t="shared" si="1"/>
        <v>43320</v>
      </c>
      <c r="Q12" s="11"/>
      <c r="R12" s="11"/>
      <c r="S12" s="15">
        <f t="shared" si="0"/>
        <v>43417</v>
      </c>
      <c r="T12" s="11"/>
    </row>
    <row r="13" spans="1:21" ht="45" x14ac:dyDescent="0.25">
      <c r="A13" s="32">
        <v>4</v>
      </c>
      <c r="B13" s="20" t="s">
        <v>263</v>
      </c>
      <c r="C13" s="20" t="s">
        <v>153</v>
      </c>
      <c r="D13" s="23" t="s">
        <v>199</v>
      </c>
      <c r="E13" s="23" t="s">
        <v>261</v>
      </c>
      <c r="F13" s="23" t="s">
        <v>262</v>
      </c>
      <c r="G13" s="24">
        <v>100000</v>
      </c>
      <c r="H13" s="24">
        <v>100000</v>
      </c>
      <c r="I13" s="25">
        <v>42962</v>
      </c>
      <c r="J13" s="25">
        <v>43327</v>
      </c>
      <c r="K13" s="28"/>
      <c r="L13" s="22"/>
      <c r="M13" s="25"/>
      <c r="N13" s="25"/>
      <c r="O13" s="23" t="s">
        <v>260</v>
      </c>
      <c r="P13" s="30">
        <f t="shared" si="1"/>
        <v>43320</v>
      </c>
      <c r="Q13" s="27"/>
      <c r="R13" s="27"/>
      <c r="S13" s="30">
        <f t="shared" si="0"/>
        <v>43417</v>
      </c>
      <c r="T13" s="27"/>
      <c r="U13" s="46"/>
    </row>
    <row r="14" spans="1:21" ht="45" x14ac:dyDescent="0.25">
      <c r="A14" s="31">
        <v>5</v>
      </c>
      <c r="B14" s="99" t="s">
        <v>490</v>
      </c>
      <c r="C14" s="4" t="s">
        <v>159</v>
      </c>
      <c r="D14" s="100" t="s">
        <v>485</v>
      </c>
      <c r="E14" s="7" t="s">
        <v>264</v>
      </c>
      <c r="F14" s="7" t="s">
        <v>265</v>
      </c>
      <c r="G14" s="8">
        <v>100000</v>
      </c>
      <c r="H14" s="8">
        <v>100000</v>
      </c>
      <c r="I14" s="9">
        <v>42962</v>
      </c>
      <c r="J14" s="9">
        <v>43327</v>
      </c>
      <c r="K14" s="7"/>
      <c r="L14" s="11"/>
      <c r="M14" s="7"/>
      <c r="N14" s="7"/>
      <c r="O14" s="7" t="s">
        <v>260</v>
      </c>
      <c r="P14" s="15">
        <f t="shared" si="1"/>
        <v>43320</v>
      </c>
      <c r="Q14" s="11"/>
      <c r="R14" s="11"/>
      <c r="S14" s="15">
        <f t="shared" si="0"/>
        <v>43417</v>
      </c>
      <c r="T14" s="11"/>
    </row>
    <row r="15" spans="1:21" ht="45" x14ac:dyDescent="0.25">
      <c r="A15" s="32">
        <v>6</v>
      </c>
      <c r="B15" s="20" t="s">
        <v>491</v>
      </c>
      <c r="C15" s="20" t="s">
        <v>165</v>
      </c>
      <c r="D15" s="23" t="s">
        <v>486</v>
      </c>
      <c r="E15" s="23" t="s">
        <v>266</v>
      </c>
      <c r="F15" s="23" t="s">
        <v>267</v>
      </c>
      <c r="G15" s="24">
        <v>100000</v>
      </c>
      <c r="H15" s="24">
        <v>100000</v>
      </c>
      <c r="I15" s="25">
        <v>42962</v>
      </c>
      <c r="J15" s="25">
        <v>43327</v>
      </c>
      <c r="K15" s="23"/>
      <c r="L15" s="27"/>
      <c r="M15" s="29"/>
      <c r="N15" s="29"/>
      <c r="O15" s="23" t="s">
        <v>260</v>
      </c>
      <c r="P15" s="30">
        <f t="shared" si="1"/>
        <v>43320</v>
      </c>
      <c r="Q15" s="27"/>
      <c r="R15" s="27"/>
      <c r="S15" s="30">
        <f t="shared" si="0"/>
        <v>43417</v>
      </c>
      <c r="T15" s="27"/>
    </row>
    <row r="16" spans="1:21" ht="45" x14ac:dyDescent="0.25">
      <c r="A16" s="31">
        <v>7</v>
      </c>
      <c r="B16" s="99" t="s">
        <v>492</v>
      </c>
      <c r="C16" s="4" t="s">
        <v>171</v>
      </c>
      <c r="D16" s="100" t="s">
        <v>487</v>
      </c>
      <c r="E16" s="7" t="s">
        <v>268</v>
      </c>
      <c r="F16" s="7" t="s">
        <v>269</v>
      </c>
      <c r="G16" s="8">
        <v>100000</v>
      </c>
      <c r="H16" s="8">
        <v>100000</v>
      </c>
      <c r="I16" s="9">
        <v>42962</v>
      </c>
      <c r="J16" s="9">
        <v>43327</v>
      </c>
      <c r="K16" s="7"/>
      <c r="L16" s="11"/>
      <c r="M16" s="13"/>
      <c r="N16" s="13"/>
      <c r="O16" s="7" t="s">
        <v>260</v>
      </c>
      <c r="P16" s="15">
        <f t="shared" si="1"/>
        <v>43320</v>
      </c>
      <c r="Q16" s="11"/>
      <c r="R16" s="11"/>
      <c r="S16" s="15">
        <f t="shared" si="0"/>
        <v>43417</v>
      </c>
      <c r="T16" s="11"/>
    </row>
    <row r="17" spans="1:20" ht="45" x14ac:dyDescent="0.25">
      <c r="A17" s="32">
        <v>8</v>
      </c>
      <c r="B17" s="20" t="s">
        <v>493</v>
      </c>
      <c r="C17" s="20" t="s">
        <v>175</v>
      </c>
      <c r="D17" s="23" t="s">
        <v>488</v>
      </c>
      <c r="E17" s="23" t="s">
        <v>270</v>
      </c>
      <c r="F17" s="23" t="s">
        <v>271</v>
      </c>
      <c r="G17" s="24">
        <v>100000</v>
      </c>
      <c r="H17" s="24">
        <v>100000</v>
      </c>
      <c r="I17" s="25">
        <v>42962</v>
      </c>
      <c r="J17" s="25">
        <v>43327</v>
      </c>
      <c r="K17" s="23"/>
      <c r="L17" s="27"/>
      <c r="M17" s="29"/>
      <c r="N17" s="29"/>
      <c r="O17" s="23" t="s">
        <v>260</v>
      </c>
      <c r="P17" s="30">
        <f t="shared" si="1"/>
        <v>43320</v>
      </c>
      <c r="Q17" s="27"/>
      <c r="R17" s="27"/>
      <c r="S17" s="30">
        <f t="shared" si="0"/>
        <v>43417</v>
      </c>
      <c r="T17" s="27"/>
    </row>
    <row r="18" spans="1:20" ht="45" x14ac:dyDescent="0.25">
      <c r="A18" s="31">
        <v>9</v>
      </c>
      <c r="B18" s="99" t="s">
        <v>494</v>
      </c>
      <c r="C18" s="4" t="s">
        <v>181</v>
      </c>
      <c r="D18" s="100" t="s">
        <v>395</v>
      </c>
      <c r="E18" s="7" t="s">
        <v>272</v>
      </c>
      <c r="F18" s="7" t="s">
        <v>273</v>
      </c>
      <c r="G18" s="8">
        <v>100000</v>
      </c>
      <c r="H18" s="8">
        <v>100000</v>
      </c>
      <c r="I18" s="9">
        <v>42964</v>
      </c>
      <c r="J18" s="9">
        <v>43329</v>
      </c>
      <c r="K18" s="10"/>
      <c r="L18" s="11"/>
      <c r="M18" s="11"/>
      <c r="N18" s="11"/>
      <c r="O18" s="7" t="s">
        <v>260</v>
      </c>
      <c r="P18" s="15">
        <f t="shared" si="1"/>
        <v>43322</v>
      </c>
      <c r="Q18" s="11"/>
      <c r="R18" s="11"/>
      <c r="S18" s="15">
        <f t="shared" si="0"/>
        <v>43419</v>
      </c>
      <c r="T18" s="11"/>
    </row>
    <row r="19" spans="1:20" ht="56.25" x14ac:dyDescent="0.25">
      <c r="A19" s="20">
        <v>10</v>
      </c>
      <c r="B19" s="20" t="s">
        <v>495</v>
      </c>
      <c r="C19" s="20" t="s">
        <v>187</v>
      </c>
      <c r="D19" s="23" t="s">
        <v>393</v>
      </c>
      <c r="E19" s="23" t="s">
        <v>274</v>
      </c>
      <c r="F19" s="23" t="s">
        <v>275</v>
      </c>
      <c r="G19" s="24">
        <v>786196</v>
      </c>
      <c r="H19" s="24">
        <v>786196</v>
      </c>
      <c r="I19" s="29">
        <v>42975</v>
      </c>
      <c r="J19" s="29">
        <v>43340</v>
      </c>
      <c r="K19" s="20"/>
      <c r="L19" s="22"/>
      <c r="M19" s="25"/>
      <c r="N19" s="25"/>
      <c r="O19" s="23" t="s">
        <v>482</v>
      </c>
      <c r="P19" s="86">
        <f t="shared" si="1"/>
        <v>43333</v>
      </c>
      <c r="Q19" s="27"/>
      <c r="R19" s="27"/>
      <c r="S19" s="30">
        <f t="shared" si="0"/>
        <v>43430</v>
      </c>
      <c r="T19" s="23" t="s">
        <v>541</v>
      </c>
    </row>
    <row r="20" spans="1:20" ht="67.5" x14ac:dyDescent="0.25">
      <c r="A20" s="4">
        <v>11</v>
      </c>
      <c r="B20" s="99" t="s">
        <v>496</v>
      </c>
      <c r="C20" s="4" t="s">
        <v>193</v>
      </c>
      <c r="D20" s="100" t="s">
        <v>484</v>
      </c>
      <c r="E20" s="7" t="s">
        <v>483</v>
      </c>
      <c r="F20" s="7" t="s">
        <v>489</v>
      </c>
      <c r="G20" s="18">
        <v>123960</v>
      </c>
      <c r="H20" s="18">
        <v>123960</v>
      </c>
      <c r="I20" s="15">
        <v>43018</v>
      </c>
      <c r="J20" s="15">
        <v>43220</v>
      </c>
      <c r="K20" s="121"/>
      <c r="L20" s="121"/>
      <c r="M20" s="121"/>
      <c r="N20" s="121"/>
      <c r="O20" s="7" t="s">
        <v>497</v>
      </c>
      <c r="P20" s="15">
        <f>J20-7</f>
        <v>43213</v>
      </c>
      <c r="Q20" s="121"/>
      <c r="R20" s="121"/>
      <c r="S20" s="15">
        <f>+J20+90</f>
        <v>43310</v>
      </c>
      <c r="T20" s="121"/>
    </row>
    <row r="21" spans="1:20" s="139" customFormat="1" ht="45" x14ac:dyDescent="0.25">
      <c r="A21" s="20">
        <v>12</v>
      </c>
      <c r="B21" s="20"/>
      <c r="C21" s="20" t="s">
        <v>197</v>
      </c>
      <c r="D21" s="23" t="s">
        <v>617</v>
      </c>
      <c r="E21" s="23" t="s">
        <v>616</v>
      </c>
      <c r="F21" s="23" t="s">
        <v>620</v>
      </c>
      <c r="G21" s="183">
        <v>1200000</v>
      </c>
      <c r="H21" s="183">
        <v>1200000</v>
      </c>
      <c r="I21" s="29">
        <v>43082</v>
      </c>
      <c r="J21" s="29">
        <v>43995</v>
      </c>
      <c r="K21" s="20"/>
      <c r="L21" s="20"/>
      <c r="M21" s="20"/>
      <c r="N21" s="20"/>
      <c r="O21" s="23" t="s">
        <v>622</v>
      </c>
      <c r="P21" s="30">
        <f>J21-7</f>
        <v>43988</v>
      </c>
      <c r="Q21" s="20"/>
      <c r="R21" s="20"/>
      <c r="S21" s="30">
        <f t="shared" si="0"/>
        <v>44085</v>
      </c>
      <c r="T21" s="20"/>
    </row>
    <row r="22" spans="1:20" s="139" customFormat="1" ht="33.75" x14ac:dyDescent="0.25">
      <c r="A22" s="121">
        <v>13</v>
      </c>
      <c r="B22" s="121" t="s">
        <v>611</v>
      </c>
      <c r="C22" s="4" t="s">
        <v>202</v>
      </c>
      <c r="D22" s="121" t="s">
        <v>612</v>
      </c>
      <c r="E22" s="123" t="s">
        <v>613</v>
      </c>
      <c r="F22" s="121" t="s">
        <v>614</v>
      </c>
      <c r="G22" s="154">
        <v>280000</v>
      </c>
      <c r="H22" s="154">
        <v>280000</v>
      </c>
      <c r="I22" s="77">
        <v>43098</v>
      </c>
      <c r="J22" s="77">
        <v>43463</v>
      </c>
      <c r="K22" s="121"/>
      <c r="L22" s="121"/>
      <c r="M22" s="121"/>
      <c r="N22" s="121"/>
      <c r="O22" s="123" t="s">
        <v>615</v>
      </c>
      <c r="P22" s="77">
        <f>J22-7</f>
        <v>43456</v>
      </c>
      <c r="Q22" s="92" t="s">
        <v>624</v>
      </c>
      <c r="R22" s="121"/>
      <c r="S22" s="15">
        <f t="shared" ref="S22" si="2">+J22+90</f>
        <v>43553</v>
      </c>
      <c r="T22" s="121"/>
    </row>
    <row r="23" spans="1:20" s="139" customFormat="1" ht="33.75" x14ac:dyDescent="0.25">
      <c r="A23" s="20">
        <v>14</v>
      </c>
      <c r="B23" s="20"/>
      <c r="C23" s="23" t="s">
        <v>618</v>
      </c>
      <c r="D23" s="23" t="s">
        <v>619</v>
      </c>
      <c r="E23" s="23"/>
      <c r="F23" s="23" t="s">
        <v>621</v>
      </c>
      <c r="G23" s="183">
        <v>600000</v>
      </c>
      <c r="H23" s="183">
        <v>600000</v>
      </c>
      <c r="I23" s="29">
        <v>43098</v>
      </c>
      <c r="J23" s="29">
        <v>43480</v>
      </c>
      <c r="K23" s="20"/>
      <c r="L23" s="20"/>
      <c r="M23" s="20"/>
      <c r="N23" s="20"/>
      <c r="O23" s="23" t="s">
        <v>623</v>
      </c>
      <c r="P23" s="30">
        <f>J23-7</f>
        <v>43473</v>
      </c>
      <c r="Q23" s="20"/>
      <c r="R23" s="20"/>
      <c r="S23" s="30">
        <f t="shared" si="0"/>
        <v>43570</v>
      </c>
      <c r="T23" s="20"/>
    </row>
    <row r="30" spans="1:20" x14ac:dyDescent="0.25">
      <c r="R30" s="13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B7" workbookViewId="0">
      <selection activeCell="J16" sqref="J16"/>
    </sheetView>
  </sheetViews>
  <sheetFormatPr defaultRowHeight="15" x14ac:dyDescent="0.25"/>
  <cols>
    <col min="1" max="1" width="4.85546875" customWidth="1"/>
    <col min="2" max="2" width="14.5703125" customWidth="1"/>
    <col min="4" max="4" width="14.85546875" customWidth="1"/>
    <col min="5" max="5" width="11.85546875" customWidth="1"/>
    <col min="7" max="7" width="11.7109375" customWidth="1"/>
    <col min="17" max="17" width="11" customWidth="1"/>
    <col min="19" max="19" width="12.42578125" customWidth="1"/>
  </cols>
  <sheetData>
    <row r="1" spans="1:19" x14ac:dyDescent="0.25">
      <c r="A1" s="1"/>
      <c r="B1" s="1"/>
      <c r="C1" s="2" t="s">
        <v>7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2" t="s">
        <v>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3"/>
      <c r="B3" s="1"/>
      <c r="C3" s="2" t="s">
        <v>9</v>
      </c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3"/>
      <c r="B4" s="1"/>
      <c r="C4" s="3" t="s">
        <v>10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A5" s="3"/>
      <c r="B5" s="3"/>
      <c r="C5" s="3"/>
      <c r="D5" s="3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5">
      <c r="A6" s="3" t="s">
        <v>229</v>
      </c>
      <c r="B6" s="3"/>
      <c r="C6" s="3"/>
      <c r="D6" s="3"/>
      <c r="E6" s="3"/>
      <c r="F6" s="3"/>
      <c r="G6" s="3"/>
      <c r="H6" s="3"/>
      <c r="I6" s="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x14ac:dyDescent="0.25">
      <c r="A7" s="3" t="s">
        <v>230</v>
      </c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52.5" x14ac:dyDescent="0.25">
      <c r="A9" s="16" t="s">
        <v>17</v>
      </c>
      <c r="B9" s="16" t="s">
        <v>19</v>
      </c>
      <c r="C9" s="16" t="s">
        <v>11</v>
      </c>
      <c r="D9" s="16" t="s">
        <v>32</v>
      </c>
      <c r="E9" s="16" t="s">
        <v>0</v>
      </c>
      <c r="F9" s="16" t="s">
        <v>1</v>
      </c>
      <c r="G9" s="16" t="s">
        <v>48</v>
      </c>
      <c r="H9" s="16" t="s">
        <v>12</v>
      </c>
      <c r="I9" s="16" t="s">
        <v>2</v>
      </c>
      <c r="J9" s="16" t="s">
        <v>3</v>
      </c>
      <c r="K9" s="16" t="s">
        <v>64</v>
      </c>
      <c r="L9" s="16" t="s">
        <v>4</v>
      </c>
      <c r="M9" s="16" t="s">
        <v>49</v>
      </c>
      <c r="N9" s="16" t="s">
        <v>50</v>
      </c>
      <c r="O9" s="16" t="s">
        <v>13</v>
      </c>
      <c r="P9" s="16" t="s">
        <v>14</v>
      </c>
      <c r="Q9" s="16" t="s">
        <v>18</v>
      </c>
      <c r="R9" s="16" t="s">
        <v>15</v>
      </c>
      <c r="S9" s="16" t="s">
        <v>16</v>
      </c>
    </row>
    <row r="10" spans="1:19" ht="123.75" x14ac:dyDescent="0.25">
      <c r="A10" s="4">
        <v>1</v>
      </c>
      <c r="B10" s="4" t="s">
        <v>231</v>
      </c>
      <c r="C10" s="17" t="s">
        <v>234</v>
      </c>
      <c r="D10" s="4" t="s">
        <v>233</v>
      </c>
      <c r="E10" s="7" t="s">
        <v>232</v>
      </c>
      <c r="F10" s="7" t="s">
        <v>235</v>
      </c>
      <c r="G10" s="7" t="s">
        <v>237</v>
      </c>
      <c r="H10" s="7" t="s">
        <v>236</v>
      </c>
      <c r="I10" s="9">
        <v>41724</v>
      </c>
      <c r="J10" s="9">
        <v>43550</v>
      </c>
      <c r="K10" s="12"/>
      <c r="L10" s="11"/>
      <c r="M10" s="11"/>
      <c r="N10" s="11"/>
      <c r="O10" s="7" t="s">
        <v>238</v>
      </c>
      <c r="P10" s="11"/>
      <c r="Q10" s="11"/>
      <c r="R10" s="11"/>
      <c r="S10" s="11"/>
    </row>
    <row r="11" spans="1:19" ht="68.25" thickBot="1" x14ac:dyDescent="0.3">
      <c r="A11" s="4">
        <v>2</v>
      </c>
      <c r="B11" s="4" t="s">
        <v>242</v>
      </c>
      <c r="C11" s="5" t="s">
        <v>241</v>
      </c>
      <c r="D11" s="4" t="s">
        <v>240</v>
      </c>
      <c r="E11" s="7" t="s">
        <v>239</v>
      </c>
      <c r="F11" s="7" t="s">
        <v>243</v>
      </c>
      <c r="G11" s="8">
        <v>2997547.15</v>
      </c>
      <c r="H11" s="18" t="s">
        <v>244</v>
      </c>
      <c r="I11" s="13">
        <v>42636</v>
      </c>
      <c r="J11" s="13">
        <v>43002</v>
      </c>
      <c r="K11" s="7" t="s">
        <v>63</v>
      </c>
      <c r="L11" s="11"/>
      <c r="M11" s="33" t="s">
        <v>288</v>
      </c>
      <c r="N11" s="33" t="s">
        <v>289</v>
      </c>
      <c r="O11" s="7" t="s">
        <v>245</v>
      </c>
      <c r="P11" s="11"/>
      <c r="Q11" s="11"/>
      <c r="R11" s="11"/>
      <c r="S11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/>
  </sheetViews>
  <sheetFormatPr defaultRowHeight="15" x14ac:dyDescent="0.25"/>
  <cols>
    <col min="1" max="1" width="15" bestFit="1" customWidth="1"/>
    <col min="2" max="2" width="11.42578125" customWidth="1"/>
  </cols>
  <sheetData>
    <row r="2" spans="1:1" x14ac:dyDescent="0.25">
      <c r="A2" t="s">
        <v>607</v>
      </c>
    </row>
    <row r="3" spans="1:1" x14ac:dyDescent="0.25">
      <c r="A3" t="s">
        <v>608</v>
      </c>
    </row>
    <row r="4" spans="1:1" x14ac:dyDescent="0.25">
      <c r="A4" t="s">
        <v>609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Monit MROSC 2016</vt:lpstr>
      <vt:lpstr>Monit MROSC 2017</vt:lpstr>
      <vt:lpstr>Monit MROSC 2018</vt:lpstr>
      <vt:lpstr>T Colaboração</vt:lpstr>
      <vt:lpstr>Termo de Conv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Andréa Gomes Bandeira</dc:creator>
  <cp:lastModifiedBy>Viviane da Silva Mustafa</cp:lastModifiedBy>
  <cp:lastPrinted>2018-01-10T13:34:12Z</cp:lastPrinted>
  <dcterms:created xsi:type="dcterms:W3CDTF">2017-10-04T12:05:54Z</dcterms:created>
  <dcterms:modified xsi:type="dcterms:W3CDTF">2018-06-04T20:43:07Z</dcterms:modified>
</cp:coreProperties>
</file>